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</sheets>
  <definedNames/>
  <calcPr fullCalcOnLoad="1"/>
</workbook>
</file>

<file path=xl/sharedStrings.xml><?xml version="1.0" encoding="utf-8"?>
<sst xmlns="http://schemas.openxmlformats.org/spreadsheetml/2006/main" count="1525" uniqueCount="568">
  <si>
    <t>TABELA NR 1</t>
  </si>
  <si>
    <t>Dział</t>
  </si>
  <si>
    <t>§</t>
  </si>
  <si>
    <t>Wyszczególnienie</t>
  </si>
  <si>
    <t>Plan po zmianach</t>
  </si>
  <si>
    <t>Wykonanie</t>
  </si>
  <si>
    <t>%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</si>
  <si>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</si>
  <si>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</si>
  <si>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</si>
  <si>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</si>
  <si>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 zleconych gminie (związkom gmin) ustawami</t>
  </si>
  <si>
    <t>Transport i łączność</t>
  </si>
  <si>
    <t>Lokalny transport zbiorowy</t>
  </si>
  <si>
    <t>0830</t>
  </si>
  <si>
    <t xml:space="preserve">Wpływy z usług </t>
  </si>
  <si>
    <t>0920</t>
  </si>
  <si>
    <t>Pozostałe odsetki</t>
  </si>
  <si>
    <t>-</t>
  </si>
  <si>
    <t>Dotacje celowe otrzymane z gminy na zadania bieżące realizowane na podstawie porozumień (umów) między jednostkami samorządu terytorialnego</t>
  </si>
  <si>
    <t>Drogi publiczne gminne</t>
  </si>
  <si>
    <t>Turystyka</t>
  </si>
  <si>
    <t>Gospodarka mieszkaniowa</t>
  </si>
  <si>
    <t>Zakłady gospodarki mieszkaniowej</t>
  </si>
  <si>
    <t>Gospodarka gruntami i nieruchomościami</t>
  </si>
  <si>
    <t>0470</t>
  </si>
  <si>
    <t>Wpływy z opłat  za zarząd, użytkowanie i użytkowanie wieczyste nieruchomości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</si>
  <si>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</si>
  <si>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</si>
  <si>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</si>
  <si>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</si>
  <si>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</si>
  <si>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</si>
  <si>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</si>
  <si>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</t>
  </si>
  <si>
    <t>Działalność usługowa</t>
  </si>
  <si>
    <t>Cmentarze</t>
  </si>
  <si>
    <t>Wpływy z usług</t>
  </si>
  <si>
    <t>Dotacje celowe otrzymane z budżetu państwa na zadania bieżące realizowane przez gminę na podstawie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</si>
  <si>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</si>
  <si>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</si>
  <si>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</si>
  <si>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</si>
  <si>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</si>
  <si>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0970</t>
  </si>
  <si>
    <t>Wpływy z różnych dochodów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</si>
  <si>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</si>
  <si>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</si>
  <si>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</si>
  <si>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</si>
  <si>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0570</t>
  </si>
  <si>
    <t>Grzywny , mandaty i inne kary pieniężne od ludności</t>
  </si>
  <si>
    <t>Pozostałe dochody</t>
  </si>
  <si>
    <t>Dochody od osób prawnych, od osób fizycznych i od innych jednostek nie posiadających osobowości prawnej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</si>
  <si>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</si>
  <si>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</si>
  <si>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</si>
  <si>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</si>
  <si>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</si>
  <si>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</si>
  <si>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</si>
  <si>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</si>
  <si>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</si>
  <si>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</si>
  <si>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</si>
  <si>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</si>
  <si>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</si>
  <si>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</si>
  <si>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</si>
  <si>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</si>
  <si>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</si>
  <si>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</si>
  <si>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</si>
  <si>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</si>
  <si>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</si>
  <si>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</si>
  <si>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</si>
  <si>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</si>
  <si>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</si>
  <si>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</si>
  <si>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</si>
  <si>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</si>
  <si>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na podstawie odrębnych ustaw</t>
  </si>
  <si>
    <t>0590</t>
  </si>
  <si>
    <t>Wpływy z opłat za koncesje i licencje</t>
  </si>
  <si>
    <t xml:space="preserve">Pozostałe odsetki 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</si>
  <si>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</si>
  <si>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</si>
  <si>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</si>
  <si>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</si>
  <si>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</si>
  <si>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</si>
  <si>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</si>
  <si>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</si>
  <si>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</si>
  <si>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Oświata i wychowanie</t>
  </si>
  <si>
    <t>Szkoły podstawowe</t>
  </si>
  <si>
    <t>Dotacje celowe otrzymane z budżetu państwa na realizację własnych zadań bieżących gmin (związków gmin)</t>
  </si>
  <si>
    <t>Gimnazja</t>
  </si>
  <si>
    <t>Pomoc społeczna</t>
  </si>
  <si>
    <t>Ośrodki wsparcia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</si>
  <si>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</si>
  <si>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</si>
  <si>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</si>
  <si>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</si>
  <si>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Placówki wychowania pozaszkolnego</t>
  </si>
  <si>
    <t>Pomoc materialna dla uczniów</t>
  </si>
  <si>
    <t>Gospodarka komunalna i ochrona środowiska</t>
  </si>
  <si>
    <t>Kultura fizyczna i sport</t>
  </si>
  <si>
    <t>Instytucje kultury fizycznej</t>
  </si>
  <si>
    <t>Ogółem</t>
  </si>
  <si>
    <t>TABELA NR 2</t>
  </si>
  <si>
    <t>Lp.</t>
  </si>
  <si>
    <t>wyk.</t>
  </si>
  <si>
    <t>DOCHODY OGÓŁEM</t>
  </si>
  <si>
    <t>I</t>
  </si>
  <si>
    <t>DOCHODY WŁASNE</t>
  </si>
  <si>
    <t>PODATKI</t>
  </si>
  <si>
    <t>a</t>
  </si>
  <si>
    <t>podatek od nieruchomości</t>
  </si>
  <si>
    <t>b</t>
  </si>
  <si>
    <t>podatek rolny</t>
  </si>
  <si>
    <t>c</t>
  </si>
  <si>
    <t>podatek leśny</t>
  </si>
  <si>
    <t>d</t>
  </si>
  <si>
    <t>podatek od środków transportowych</t>
  </si>
  <si>
    <t>e</t>
  </si>
  <si>
    <t>podatek opłacany w formie karty podatkowej</t>
  </si>
  <si>
    <t>f</t>
  </si>
  <si>
    <t>g</t>
  </si>
  <si>
    <t>podatek od spadków i darowizn</t>
  </si>
  <si>
    <t>h</t>
  </si>
  <si>
    <t>podatek od czynności cywilnoprawnych</t>
  </si>
  <si>
    <t>OPŁATY</t>
  </si>
  <si>
    <t>opłata skarbowa</t>
  </si>
  <si>
    <t>opłata targowa</t>
  </si>
  <si>
    <t>opłata za zezwolenie na sprzedaż alkoholu</t>
  </si>
  <si>
    <t>pozostałe opłaty</t>
  </si>
  <si>
    <t>DOCHODY Z MAJĄTKU GMINY</t>
  </si>
  <si>
    <t>dochody z najmu i dzierżawy składników majątkowych</t>
  </si>
  <si>
    <t>wpływy ze sprzedaży mienia komunalnego</t>
  </si>
  <si>
    <t>wpływy z przekształcenia prawa użytkowania wieczystego w prawo własności</t>
  </si>
  <si>
    <t>UDZIAŁY W DOCHODACH STANOWIĄCYCH DOCHÓD BUDŻETU PAŃSTWA</t>
  </si>
  <si>
    <t>POZOSTAŁE  DOCHODY</t>
  </si>
  <si>
    <t xml:space="preserve">wpływy z usług </t>
  </si>
  <si>
    <t>różne dochody</t>
  </si>
  <si>
    <t>odsetki</t>
  </si>
  <si>
    <t>mandaty Straży Miejskiej</t>
  </si>
  <si>
    <t>dochody związane z realizacją zadań z zakresu administracji rządowej oraz innych zadań zleconych ustawami</t>
  </si>
  <si>
    <t>i</t>
  </si>
  <si>
    <t>j</t>
  </si>
  <si>
    <t>II</t>
  </si>
  <si>
    <t>DOTACJE CELOWE</t>
  </si>
  <si>
    <t>na zadania z zakresu administracji rządowej</t>
  </si>
  <si>
    <t>na zadania własne</t>
  </si>
  <si>
    <t>na zadania realizowane na podstawie porozumień z organami administracji rządowej</t>
  </si>
  <si>
    <t>na zadania realizowane na podstawie porozumień z jednostkami samorządu terytorialnego</t>
  </si>
  <si>
    <t>otrzymane z funduszy celowych</t>
  </si>
  <si>
    <t>III</t>
  </si>
  <si>
    <t>część oświatowa</t>
  </si>
  <si>
    <t>IV</t>
  </si>
  <si>
    <t>TABELA NR 3</t>
  </si>
  <si>
    <t>Rozdz.</t>
  </si>
  <si>
    <t>Nazwa</t>
  </si>
  <si>
    <t>% wyk.</t>
  </si>
  <si>
    <t>01030</t>
  </si>
  <si>
    <t>Izby rolnicze</t>
  </si>
  <si>
    <t>Drogi publiczne powiatowe</t>
  </si>
  <si>
    <t>Zadania w zakresie upowszechniania turystyki</t>
  </si>
  <si>
    <t xml:space="preserve">Gospodarka gruntami i nieruchomościami </t>
  </si>
  <si>
    <t>Plany zagospodarowania przestrzennego</t>
  </si>
  <si>
    <t>Opracowania geodezyjne i kartograficzne</t>
  </si>
  <si>
    <t>Rady gmin (miast i miast na prawach powiatu)</t>
  </si>
  <si>
    <t>Ochotnicze straże pożarne</t>
  </si>
  <si>
    <t>Pozostałe jednostki ochrony przeciwpożarowej</t>
  </si>
  <si>
    <t>Obsługa długu publicznego</t>
  </si>
  <si>
    <t>Obsługa papierów wartościowych, kredytów i pożyczek jednostek samorządu terytorialnego</t>
  </si>
  <si>
    <t>Rezerwy ogólne i celowe</t>
  </si>
  <si>
    <t xml:space="preserve">Oświata i wychowanie </t>
  </si>
  <si>
    <t>Oddziały przedszkolne w szkołach podstawowych</t>
  </si>
  <si>
    <t>Przedszkola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</si>
  <si>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</si>
  <si>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</si>
  <si>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</si>
  <si>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</si>
  <si>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</si>
  <si>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Domy pomocy społecznej</t>
  </si>
  <si>
    <t>Dodatki mieszkaniowe</t>
  </si>
  <si>
    <t>Pozostałe zadania w zakresie polityki społecznej</t>
  </si>
  <si>
    <t>Żłobki</t>
  </si>
  <si>
    <t>Świetlice szkolne</t>
  </si>
  <si>
    <t>Kolonie i obozy oraz inne formy wypoczynku dzieci i młodzieży szkolnej, a także szkolenia młodzieży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</si>
  <si>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</si>
  <si>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</si>
  <si>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</si>
  <si>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</si>
  <si>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</si>
  <si>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</si>
  <si>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</si>
  <si>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Pozostałe zadania w zakresie kultury</t>
  </si>
  <si>
    <t xml:space="preserve">Pozostałe instytucje kultury </t>
  </si>
  <si>
    <t>Biblioteki</t>
  </si>
  <si>
    <t>Muzea</t>
  </si>
  <si>
    <t>Ochrona zabytków i opieka nad zabytkami</t>
  </si>
  <si>
    <t>Zadania w zakresie kultury fizycznej i sportu</t>
  </si>
  <si>
    <t>Ogółem wydatki</t>
  </si>
  <si>
    <t>Tabela Nr 4</t>
  </si>
  <si>
    <t>P l a n  po zmianach</t>
  </si>
  <si>
    <t>W y k o n a n i e</t>
  </si>
  <si>
    <t>WYDATKI OGÓŁEM</t>
  </si>
  <si>
    <t>z tego:</t>
  </si>
  <si>
    <t>1.</t>
  </si>
  <si>
    <t>majątkowe</t>
  </si>
  <si>
    <t>w tym:</t>
  </si>
  <si>
    <t>inwestycyjne</t>
  </si>
  <si>
    <t>zakupy inwestycyjne</t>
  </si>
  <si>
    <t>dotacje na inwestycje</t>
  </si>
  <si>
    <t>2.</t>
  </si>
  <si>
    <t>bieżące</t>
  </si>
  <si>
    <t>dotacje</t>
  </si>
  <si>
    <t>wydatki na obsługę długu</t>
  </si>
  <si>
    <t>Wynik</t>
  </si>
  <si>
    <t>Finansowanie</t>
  </si>
  <si>
    <t>PRZYCHODY OGÓŁEM</t>
  </si>
  <si>
    <t>kredyty i pożyczki</t>
  </si>
  <si>
    <t xml:space="preserve">inne źródła </t>
  </si>
  <si>
    <t>V</t>
  </si>
  <si>
    <t>ROZCHODY</t>
  </si>
  <si>
    <t>spłaty kredytów i pożyczek</t>
  </si>
  <si>
    <t>INFORMACJA O NADWYŻCE/DEFICYCIE</t>
  </si>
  <si>
    <t>TABELA NR 5</t>
  </si>
  <si>
    <t>DOCHODY</t>
  </si>
  <si>
    <t>WYDATKI</t>
  </si>
  <si>
    <t>1)</t>
  </si>
  <si>
    <t>Wydatki bieżące</t>
  </si>
  <si>
    <t>2)</t>
  </si>
  <si>
    <t>Wydatki majątkowe</t>
  </si>
  <si>
    <t>3.</t>
  </si>
  <si>
    <t>NADWYŻKA/DEFICYT</t>
  </si>
  <si>
    <t xml:space="preserve">4. </t>
  </si>
  <si>
    <t>FINANSOWANIE</t>
  </si>
  <si>
    <t>Przychody ogółem</t>
  </si>
  <si>
    <t>a)</t>
  </si>
  <si>
    <t>b)</t>
  </si>
  <si>
    <t>inne źródła</t>
  </si>
  <si>
    <t>Rozchody ogółem</t>
  </si>
  <si>
    <t>REALIZACJA PLANU PRZYCHODÓW I ROZCHODÓW BUDŻETU</t>
  </si>
  <si>
    <t xml:space="preserve">Plan </t>
  </si>
  <si>
    <t>PRZYCHODY</t>
  </si>
  <si>
    <t>kredyt długoterminowy</t>
  </si>
  <si>
    <t>spłata kredytów i pożyczek</t>
  </si>
  <si>
    <t>BRE Bank Hipoteczny S.A. O/Warszawa kredyt na rozbudowę wraz z modernizacją i rewaloryzacją Dawnego Dworu Cystersów na siedzibę MBP przy ul. Franciszkańskiej</t>
  </si>
  <si>
    <t>3)</t>
  </si>
  <si>
    <t>4)</t>
  </si>
  <si>
    <t>5)</t>
  </si>
  <si>
    <t>WSSE “INWEST-PARK” pożyczka na finansowanie budowy infrastruktury technicznej w Podstrefie Świdnica</t>
  </si>
  <si>
    <t>INFORMACJA O REALIZACJI WYDATKÓW INWESTYCYJNYCH</t>
  </si>
  <si>
    <t>TABELA NR 7</t>
  </si>
  <si>
    <t>Nazwa zadania</t>
  </si>
  <si>
    <t xml:space="preserve">Wykonanie </t>
  </si>
  <si>
    <t>INWESTYCJE</t>
  </si>
  <si>
    <t>INFORMACJA Z WYKONANIA PLANÓW FINANSOWYCH ZADAŃ Z ZAKRESU ADMINISTRACJI</t>
  </si>
  <si>
    <t>RZĄDOWEJ ORAZ INNYCH ZADAŃ ZLECONYCH USTAWAMI</t>
  </si>
  <si>
    <t>TABELA NR 8</t>
  </si>
  <si>
    <t>Dotacje</t>
  </si>
  <si>
    <t>Rozdział</t>
  </si>
  <si>
    <t xml:space="preserve">Wyszczególnienie </t>
  </si>
  <si>
    <t xml:space="preserve">Rolnictwo i łowiectwo </t>
  </si>
  <si>
    <t>Dotacje celowe otrzymane  z budżetu państwa na realizację zadań bieżących z zakresu administracji rządowej oraz innych zadań zleconych gminie (związkom gmin) ustawami</t>
  </si>
  <si>
    <t>Urzędy naczelnych organów władzy państwowej, kontroli i ochrony prawa</t>
  </si>
  <si>
    <t>OGÓŁEM</t>
  </si>
  <si>
    <t>Wydatki</t>
  </si>
  <si>
    <t>Plan</t>
  </si>
  <si>
    <t>Zakup usług pozostałych</t>
  </si>
  <si>
    <t>Różne opłaty i składki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</si>
  <si>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</si>
  <si>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</si>
  <si>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</si>
  <si>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</si>
  <si>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</si>
  <si>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</si>
  <si>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</si>
  <si>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Podróże służbowe krajowe</t>
  </si>
  <si>
    <t>Świadczenia społeczne</t>
  </si>
  <si>
    <t xml:space="preserve">Składki na ubezpieczenia zdrowotne </t>
  </si>
  <si>
    <t xml:space="preserve">     WYKONANIE PLANU PRZYCHODÓW I WYDATKÓW </t>
  </si>
  <si>
    <t>TABELA NR 9</t>
  </si>
  <si>
    <t>Przychody</t>
  </si>
  <si>
    <t xml:space="preserve">dotacje </t>
  </si>
  <si>
    <t>z budżetu</t>
  </si>
  <si>
    <t>Stan środków obrotowych na początku okresu</t>
  </si>
  <si>
    <t>sprawozdawczego</t>
  </si>
  <si>
    <t>ogółem</t>
  </si>
  <si>
    <t>podatek dochodowy od osób prawnych</t>
  </si>
  <si>
    <t>Stan środków obrotowych na koniec okresu</t>
  </si>
  <si>
    <t xml:space="preserve">  WYKONANIE PLANU DOCHODÓW I WYDATKÓW</t>
  </si>
  <si>
    <t>Dochody</t>
  </si>
  <si>
    <t xml:space="preserve">    WYKAZ JEDNOSTEK BUDŻETOWYCH, KTÓRE UTWORZYŁY </t>
  </si>
  <si>
    <t xml:space="preserve">                                   I WYDATKI</t>
  </si>
  <si>
    <t>TABELA NR 11</t>
  </si>
  <si>
    <t>Jednostka budżetowa</t>
  </si>
  <si>
    <t xml:space="preserve">              Przychody</t>
  </si>
  <si>
    <t xml:space="preserve">              Wydatki</t>
  </si>
  <si>
    <t>Szkoła Podstawowa Nr 1</t>
  </si>
  <si>
    <t>Szkoła Podstawowa Nr 4</t>
  </si>
  <si>
    <t>Szkoła Podstawowa Nr 6</t>
  </si>
  <si>
    <t>Szkoła Podstawowa Nr 8</t>
  </si>
  <si>
    <t>Szkoła Podstawowa Nr 315</t>
  </si>
  <si>
    <t>Gimnazjum Nr 1</t>
  </si>
  <si>
    <t>Gimnazjum Nr 2</t>
  </si>
  <si>
    <t>Gimnazjum Nr 3</t>
  </si>
  <si>
    <t>Gimnazjum Nr 4</t>
  </si>
  <si>
    <t>Młodzieżowy Dom Kultury</t>
  </si>
  <si>
    <t>TABELA NR 12</t>
  </si>
  <si>
    <t>Promocja jednostek samorządu terytorialnego</t>
  </si>
  <si>
    <t>Opłata od posiadania psów</t>
  </si>
  <si>
    <t>opłata od posiadania psów</t>
  </si>
  <si>
    <t>rekompensaty utraconych dochodów w podatkach i opłatach lokalnych</t>
  </si>
  <si>
    <t>Komendy wojewódzkie Policji</t>
  </si>
  <si>
    <t xml:space="preserve">Gospodarka komunalna i ochrona środowiska </t>
  </si>
  <si>
    <t>Wpływy i wydatki związane z gromadzeniem środków  z opłat produktowych</t>
  </si>
  <si>
    <t>0400</t>
  </si>
  <si>
    <t>Wpływy z opłaty produktowej</t>
  </si>
  <si>
    <t>udziały we wpływach z podatku dochodowego od osób prawnych</t>
  </si>
  <si>
    <t>udziały we wpływach z podatku dochodowego od osób fizycznych</t>
  </si>
  <si>
    <t>otrzymane spadki, zapisy i darowizny pieniężne</t>
  </si>
  <si>
    <t xml:space="preserve">                              TABELA NR 6</t>
  </si>
  <si>
    <t>BOŚ O/Wrocław kredyt na pokrycie deficytu budżetu i wydatki bieżące</t>
  </si>
  <si>
    <t xml:space="preserve">wynagrodzenia bezosobowe </t>
  </si>
  <si>
    <t>Szkoła Podstawowa Nr 105</t>
  </si>
  <si>
    <t xml:space="preserve">Zestawienie rzeczowo-finansowe remontów bieżących </t>
  </si>
  <si>
    <t>Branża robót</t>
  </si>
  <si>
    <t>w szt.</t>
  </si>
  <si>
    <t xml:space="preserve">Wartość </t>
  </si>
  <si>
    <t>Ilość</t>
  </si>
  <si>
    <t xml:space="preserve">      Wykonanie </t>
  </si>
  <si>
    <t>TABELA NR 10</t>
  </si>
  <si>
    <t>Roboty dekarskie</t>
  </si>
  <si>
    <t>Roboty ogólnobudowlane</t>
  </si>
  <si>
    <t>w tym pustostany</t>
  </si>
  <si>
    <t>Roboty zduńskie</t>
  </si>
  <si>
    <t>Roboty stolarskie</t>
  </si>
  <si>
    <t>Roboty elektryczne</t>
  </si>
  <si>
    <t>Roboty hydrauliczne</t>
  </si>
  <si>
    <t>Roboty awaryjne</t>
  </si>
  <si>
    <t>Roboty inne - dokumentacja, próby szczelności gazu, opinie kominiarskie, przeglądy, podkłady geodezyjne, zabezpieczenie lokali</t>
  </si>
  <si>
    <t>Fundusz remontowy Wspólnot Mieszkaniowych:</t>
  </si>
  <si>
    <t>w zarządzie MZN</t>
  </si>
  <si>
    <t>w obcym zarządzie</t>
  </si>
  <si>
    <t>Roboty awaryjne we WM</t>
  </si>
  <si>
    <t>Roboty inne, w tym:</t>
  </si>
  <si>
    <t>konserwacja centrali telefonicznej</t>
  </si>
  <si>
    <t>konserwacja sprzętu biurowego</t>
  </si>
  <si>
    <t>konserwacja anten i dźwigów</t>
  </si>
  <si>
    <t>naprawa i przegląd samochodów</t>
  </si>
  <si>
    <t>0580</t>
  </si>
  <si>
    <t>wpływy ze sprzedaży składników majątkowych</t>
  </si>
  <si>
    <t>Świadczenia rodzinne, świadczenia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</si>
  <si>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</si>
  <si>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grzywny i kary pieniężne od osób prawnych i innych jednostek organizacyjnych</t>
  </si>
  <si>
    <t>Grzywny i inne kary pieniężne od osób prawnych i innych jednostek organizacyjnych</t>
  </si>
  <si>
    <t>POZOSTAŁE DOCHODY</t>
  </si>
  <si>
    <t>na programy finansowane z udziałem środków UE</t>
  </si>
  <si>
    <t>z tytułu pomocy udzielanej między jednostkami samorządu terytorielnego</t>
  </si>
  <si>
    <t>Dotacje celowe w ramach programów finansowanych z udziałem środków europejskich oraz środków, o których mowa w art.5 ust. 1 pkt 3 oraz ust.3 pkt 5 i 6 ustawy, lub płatności w ramach budżetu środków europejskich</t>
  </si>
  <si>
    <t>0980</t>
  </si>
  <si>
    <t>Zasiłki stałe</t>
  </si>
  <si>
    <t>wpływy z tytułu zwrotu wypłacanych świadczeń z funduszu alimentacyjnego</t>
  </si>
  <si>
    <t>wydatki bieżące</t>
  </si>
  <si>
    <t>wynagrodzenia i składki</t>
  </si>
  <si>
    <t>dotacje na zadania bieżące</t>
  </si>
  <si>
    <t>świadczenia na rzecz osób fizycznych</t>
  </si>
  <si>
    <t>wydatki majątkowe</t>
  </si>
  <si>
    <t>inwestycje</t>
  </si>
  <si>
    <t>zakup i objęcie akcji i udziałów</t>
  </si>
  <si>
    <t>obsługa długu</t>
  </si>
  <si>
    <t>Wpływy i wydatki związane z gromadzeniem środków z opłat i kar za korzystanie ze środowiska</t>
  </si>
  <si>
    <t xml:space="preserve">Plan  po zmianach </t>
  </si>
  <si>
    <t>związane z realizacją zadań statutowych</t>
  </si>
  <si>
    <t>Dochody bieżące</t>
  </si>
  <si>
    <t>Dochody majątkowe</t>
  </si>
  <si>
    <t>6)</t>
  </si>
  <si>
    <t>7)</t>
  </si>
  <si>
    <t>PeKaO S.A. O/Świdnica kredyt na pokrycie deficytu budżetu i bieżące wydatki</t>
  </si>
  <si>
    <t>PeKaO S.A. O/Świdnica kredyt na finansowanie planowanego deficytu i spłaty wcześniej zaciągniętych zobowiązań</t>
  </si>
  <si>
    <t>Termomodernizacja obiektów użyteczności publicznej pełniących funkcje edukacyjne i kulturalne na obszarze Przedgórza Sudeckiego i Niziny Śląskiej</t>
  </si>
  <si>
    <t>Rewaloryzacja bloku śródrynkowego wraz z restytucją wieży ratuszowej</t>
  </si>
  <si>
    <t>ZAKUPY INWESTYCYJNE</t>
  </si>
  <si>
    <t>Zakup gruntów</t>
  </si>
  <si>
    <t>DOTACJE NA INWESTYCJE</t>
  </si>
  <si>
    <t>Wpływy z tytułu zwrotu wypłaconych świadczeń z  funduszu alimentacyjnego</t>
  </si>
  <si>
    <t xml:space="preserve">dochody z opłat za zarząd, użytkowanie i użytkowanie wieczyste nieruchomości </t>
  </si>
  <si>
    <t>wydatki z tytułu poręczeń i gwarancji</t>
  </si>
  <si>
    <t>Dotacje celowe otrzymane z budżetu państwa na realizację inwestycji i zakupów inwestycyjnych własnych gmin (związków gmin)</t>
  </si>
  <si>
    <t>0960</t>
  </si>
  <si>
    <t>Otrzymane spadki, zapisy i darowizny w postaci pieniężnej</t>
  </si>
  <si>
    <t>Obrona narodowa</t>
  </si>
  <si>
    <t>Pozostałe wydatki obronne</t>
  </si>
  <si>
    <t>0870</t>
  </si>
  <si>
    <t>Wpływy ze sprzedaży składników majątkowych</t>
  </si>
  <si>
    <t>Straż  gminna (miejska)</t>
  </si>
  <si>
    <t>Straż gminna (miejska)</t>
  </si>
  <si>
    <t>Jednostki specjalistycznego poradnictwa, mieszkania chronione i ośrodki interwncji kryzysowej</t>
  </si>
  <si>
    <t>Rozliczenia z tytułu poręczeń i gwarancji udzielonych przez Skarb Państwa lub jednostek samorządu terytorialnego</t>
  </si>
  <si>
    <t>Jednostki specjalistycznego poradnictwa, mieszkania chronione i ośrodki interwencji kryzysowej</t>
  </si>
  <si>
    <t xml:space="preserve"> </t>
  </si>
  <si>
    <t>Zakup i montaż biletomatów</t>
  </si>
  <si>
    <t>Budowa chodnika przy ul. Jakuba Jasińskiego</t>
  </si>
  <si>
    <t>Budowa parkingów przy ul. Księcia Henryka Brodatego, Władysława Łokietka, Księżnej Jadwigi Śląskiej</t>
  </si>
  <si>
    <t>Budowa parkingu przy ul. Piotra Skargi</t>
  </si>
  <si>
    <t>Przebudowa ul. Ceglanej w Świdnicy</t>
  </si>
  <si>
    <t>Przebudowa ul. Pionierów w Świdnicy pomiędzy skrzyżowaniem ul. Sprzymierzeńców a ul. Śląską wraz z przebudową obiektów mostowych</t>
  </si>
  <si>
    <t>Przebudowa ul. Polna Droga i Sprzymierzeńców w Świdnicy</t>
  </si>
  <si>
    <t>Przebudowa ul. Wschodniej</t>
  </si>
  <si>
    <t>Budowa kanalizacji deszczowej ul. Mieczysława Kozara Słobódzkiego/ul. Marii Kunic</t>
  </si>
  <si>
    <t>Rewaloryzacja Parku Centralnego</t>
  </si>
  <si>
    <t>Budowa oświetlenia parkingu ul. Kard. Stefana Wyszyńskiego</t>
  </si>
  <si>
    <t>Przebudowa (wymiana) kabli oświetlenia w Rynku</t>
  </si>
  <si>
    <t>Budowa kompleksu boisk sportowych w ramach programu "Moje Boisko-Orlik 2012"</t>
  </si>
  <si>
    <t>Zakup klimatyzacji</t>
  </si>
  <si>
    <t>Budowa drogi powiatowej nr 3396D w Świdnicy</t>
  </si>
  <si>
    <t>Jabłoniec-Zawiszów odbudowa i modernizacja koryta potoku g. Świdnica i Jaworzyna Śląska</t>
  </si>
  <si>
    <t>Remonty bieżące, w tym:</t>
  </si>
  <si>
    <t>Remont pustostanów (dotacja przedmiotowa z budżetu Gminy Miasto Świdnica)</t>
  </si>
  <si>
    <t>konserwacja alarmów domów handlowych</t>
  </si>
  <si>
    <t xml:space="preserve">    ZAKŁADU BUDŻETOWEGO- MIEJSKIEGO ZARZĄDU NIERUCHOMOŚCI</t>
  </si>
  <si>
    <t>RACHUNKU DOCHODÓW WYDZIELONYCH JEDNOSTEK OŚWIATOWYCH</t>
  </si>
  <si>
    <t xml:space="preserve">   RACHUNEK DOCHODÓW WYDZIELONYCH ORAZ ICH PRZYCHODY</t>
  </si>
  <si>
    <t>0840</t>
  </si>
  <si>
    <t>Wpływy ze sprzedaży wyrobów</t>
  </si>
  <si>
    <t>Zadania w zakresie kultury fizycznej</t>
  </si>
  <si>
    <t>Wpływy ze zwrotu dotacji oraz płatności, w tym wykorzystywanych niezgodnie z przeznaczeniem lub wykorzystanych z naruszeniem procedur, o których mowa w art.. 184 ustawy, pobranych nienależnie lub w nadmiernej wysokości</t>
  </si>
  <si>
    <t xml:space="preserve">2. </t>
  </si>
  <si>
    <t>8)</t>
  </si>
  <si>
    <t>BGK O/Wrocław kredyt na finansowanie planowanego deficytu i spłaty wcześniej zaciągniętych zobowiązań</t>
  </si>
  <si>
    <t>BGK O/Wrocław kredyt na przebudowę ul. Lipowej wraz z budową sięgacza</t>
  </si>
  <si>
    <t>Opłaty z tytułu zakupu usług telekomunikacyjnych świadczonych w stacjonarnej sieci telefonicznej</t>
  </si>
  <si>
    <t>Razem</t>
  </si>
  <si>
    <t>% wyk</t>
  </si>
  <si>
    <t>Stan środków pieniężnych na początek okresu</t>
  </si>
  <si>
    <t>Wpłata do budżeu pozostałości środków finansowych gromadzonych na wydzielonym rachunku jednostki budżetowej</t>
  </si>
  <si>
    <t>Inne formy pomocy dla uczniów</t>
  </si>
  <si>
    <t xml:space="preserve">Zakup pomocy naukowych, dydaktycznych i książek </t>
  </si>
  <si>
    <t>Zakup środków żywności</t>
  </si>
  <si>
    <t>Przedszkole Miejskie Nr 1</t>
  </si>
  <si>
    <t>Przedszkole Miejskie Nr 3</t>
  </si>
  <si>
    <t>Przedszkole Miejskie Nr 4</t>
  </si>
  <si>
    <t>Przedszkole Miejskie Nr 6</t>
  </si>
  <si>
    <t>Przedszkole Miejskie Nr 14</t>
  </si>
  <si>
    <t>Przedszkole Miejskie Nr 15</t>
  </si>
  <si>
    <t>Miejskie Przedszkole Integracyjne Nr 16</t>
  </si>
  <si>
    <t>Koszty</t>
  </si>
  <si>
    <t>WYKONANIE DOCHODÓW ZA 2012 ROK</t>
  </si>
  <si>
    <t xml:space="preserve">Plan wg uchwały budżetowej </t>
  </si>
  <si>
    <t xml:space="preserve">Drogi publiczne wojewódzkie </t>
  </si>
  <si>
    <t xml:space="preserve">Dotacje celowe otrzymane od samorządu województwa na zadania bieżące realizowane na podstawie porozumień (umów) między jednostkami samorządu terytorialnego </t>
  </si>
  <si>
    <t>Dotacje otrzymane z państwowych funduszy celowych na realizację zadań bieżacych jednostek sektora finansów publicznych</t>
  </si>
  <si>
    <t>Wspieranie rodziny</t>
  </si>
  <si>
    <t xml:space="preserve">Wpływy  wpłat gmin i powiatów na rzecz innych jednostek samorządu terytorialnego oraz związków gmin lub związków powiatów na dofinansowanie zadań bieżących </t>
  </si>
  <si>
    <t>WYKONANIE DOCHODÓW W LATACH 2011-2012</t>
  </si>
  <si>
    <t>pozostałe</t>
  </si>
  <si>
    <t>WYKONANIE WYDATKÓW ZA 2012 ROK</t>
  </si>
  <si>
    <t>Plan wg uchwały budżetowej na 2012 r.</t>
  </si>
  <si>
    <t>Wykonanie za 2012 r.</t>
  </si>
  <si>
    <t>Komendy powiatowe Państwowej Straży Pożarnej</t>
  </si>
  <si>
    <t>Rodziny zastępcze</t>
  </si>
  <si>
    <t>Uzupełnienie subwencji ogólnej dla jednostek samorządu terytorialnego</t>
  </si>
  <si>
    <t>Środki na uzupełnienie dochodów gmin</t>
  </si>
  <si>
    <t>Drogi publiczne wojewódzkie</t>
  </si>
  <si>
    <t>Obiekty sportowe</t>
  </si>
  <si>
    <t>ZESTAWIENIE WYDATKÓW W UKŁADZIE FINANSOWYM W LATACH 2011-2012</t>
  </si>
  <si>
    <t>Plan (po zmianach 2012 )</t>
  </si>
  <si>
    <t>Wykonanie (2012 r.)</t>
  </si>
  <si>
    <t>(po zmianach 2012 r.)</t>
  </si>
  <si>
    <t>(2012 r.)</t>
  </si>
  <si>
    <t>Zakup i montaż wiaty przystankowej</t>
  </si>
  <si>
    <t>Przebudowa ul. Generała Władysława Sikorskiego w Świdnicy</t>
  </si>
  <si>
    <t xml:space="preserve">Przebudowa ul. Spółdzielczej w Świdnicy </t>
  </si>
  <si>
    <t>Budowa zatoki postojowej przy ul. Hugo Kołłątaja w Świdnicy</t>
  </si>
  <si>
    <t>Budowa parkingu przy ul. Kard. Stefana Wyszyńskiego</t>
  </si>
  <si>
    <t>Budowa chodnika i zatoki autobusowej przy ul. Karola Marcinkowskiego na wysokości Szkoły Podstawowej nr 4</t>
  </si>
  <si>
    <t>Budowa zatok postojowych przy ul. Piotra Skargi w Świdnicy</t>
  </si>
  <si>
    <t>Budowa chodnika na ul. Wrocławskiej w Świdnicy</t>
  </si>
  <si>
    <t>Budowa pętli autobusowej przy ul. Janusza Korczaka w Świdnicy</t>
  </si>
  <si>
    <t>Przebudowa ul. Bobrzańskiej  w Świdnicy</t>
  </si>
  <si>
    <t>Przebudowa ul. Częstochowskiej w Świdnicy</t>
  </si>
  <si>
    <t>Zagospodarowanie terenu ul. Parkowa-Podchorążych w Świdnicy, etap I - Budowa dróg Hetmańska i Kosynierów oraz infrastruktury podziemnej</t>
  </si>
  <si>
    <t>Budowa chodnika o nawierzchni gruntowej na odcinku od ul. Stanisława Wokulskiego do ul. Fabrycznej</t>
  </si>
  <si>
    <t>Przebudowa ul. Łużyckiej na odcinku od ul. Wieleckiej do ul. Serbskiej</t>
  </si>
  <si>
    <t>Przebudowa ul. Bolesława Chrobrego i rejonu skrzyżowania ul. Komunardów</t>
  </si>
  <si>
    <t>Przebudowa ul. Równej w Świdnicy na odcinku  od skrzyżowania z ul. Westerplatte do skrzyżowania z ul. Zygmuntowską wraz z budową parkingu</t>
  </si>
  <si>
    <t>Budowa ul. Kliczkowskiej</t>
  </si>
  <si>
    <t>Budowa chodnika przy ul. Jarosława Dąbrowskiego na odcinku od skrzyżowania z ul. Emilii Plater do nr 117</t>
  </si>
  <si>
    <t>Budowa sieci kanalizacji deszczowej w ciągu ul. Czereśniowej w Świdnicy</t>
  </si>
  <si>
    <t>Budowa parkingu na Osiedlu Młodych w Świdnicy</t>
  </si>
  <si>
    <t>Budowa chodnika przy ul. Świerkowej w Świdnicy"</t>
  </si>
  <si>
    <t>Zakup i montaż parkometrów</t>
  </si>
  <si>
    <t>Budowa Centrum Przesiadkowego przy ul. Dworcowej i Kolejowej w Świdnicy</t>
  </si>
  <si>
    <t>Budowa budynków komunalnych ul. Mikołaja Kopernika (spłata zobowiązań)</t>
  </si>
  <si>
    <t>Modernizacja cmentarza komunalnego przy ul. Słowiańskiej w Świdnicy - budowa grobów murowanych</t>
  </si>
  <si>
    <t>Przebudowa bramy wejściowej i przyległego ogrodzenia cmentarza przy ul. Waleriana Łukasińskiego</t>
  </si>
  <si>
    <t>Klimatyzacja budynku Urzędu Miejskiego ul. Armii Krajowej 47-49 (projekt)</t>
  </si>
  <si>
    <t>Wykonanie krzeseł reżyserskich</t>
  </si>
  <si>
    <t>Budowa platformy cyfrowej w Mieście Świdnica</t>
  </si>
  <si>
    <t>Program Radosna szkoła: place zabaw w szkołach podstawowych - SP8</t>
  </si>
  <si>
    <t>Program Radosna szkoła: place zabaw w szkołach podstawowych - SP4</t>
  </si>
  <si>
    <t>Program Radosna szkoła: place zabaw w szkołach podstawowych - SP1</t>
  </si>
  <si>
    <t>Kontynuacja realizacji zaleceń p.poż. (instalacja hydrantowa, instalacja oddymiająca) - PM 6</t>
  </si>
  <si>
    <t>Wymiana instalacji  centralnego ogrzewania i pieca c.o. - PM 3</t>
  </si>
  <si>
    <t>Przebudowa części pomieszczeń budynku w zakresie dostosowania do warunków ochrony p.poż - PM 3</t>
  </si>
  <si>
    <t>Modernizacja węzła cieplnego - G 2</t>
  </si>
  <si>
    <t>Przebudowa kotłowni olejowej na gazową w Szkole Podstawowej Nr 8 przy ul. Wałbrzyskiej 39 w Świdnicy</t>
  </si>
  <si>
    <t>Opracowanie dokumentacji projektowych realizacji zaleceń pokontrolnych p.poż. - PM1,4,14,15,16 i Żłobek</t>
  </si>
  <si>
    <t>Rozbudowa szkoły (adaptacja klas letnich na sale lekcyjne) - SP1</t>
  </si>
  <si>
    <t>Budowa zakładu opieki zdrowotnej-poradni dla osób uzależnionych od alkoholu i ich rodzin</t>
  </si>
  <si>
    <t>Adaptacja pomieszczeń w budynku przy ul. Franciszkańskiej dla Działu Świadczeń Rodzinnych i Alimentacyjnych</t>
  </si>
  <si>
    <t>Rozbudowa  przepustu pod ul. Potokową, po stronie skrzyżowania z ul. Gen. Władysława Sikorskiego</t>
  </si>
  <si>
    <t>Modernizacja fontann na pl. Św. Małgorzaty i ul. Łukowej</t>
  </si>
  <si>
    <t>Odwodnienie terenu w rejonie ulicy Gen. Władysława Andersa w Świdnicy</t>
  </si>
  <si>
    <t>Przebudowa oświetlenia ul. Westerplatte (od galerii do ul. Zygmuntowskiej)</t>
  </si>
  <si>
    <t>Przebudowa oświetlenia ulicznego wraz ze sterowaniem w celu poprawy efektywności energetycznej</t>
  </si>
  <si>
    <t>Oświetlenie ul. Wschodniej</t>
  </si>
  <si>
    <t>Oświetlenie ul. Rotmistrza Witolda Pileckiego</t>
  </si>
  <si>
    <t>Budowa oświetlenia ul. Gen. Michała Tokarzewskiego-Karaszewicza, ul. Gen. Stefana Grota Roweckiego i Kolberga</t>
  </si>
  <si>
    <t>Oświetlenie parkingu przy ul. Janusza Korczaka</t>
  </si>
  <si>
    <t>Oświetlenie ul. Jana Kilińskiego</t>
  </si>
  <si>
    <t>Budowa infrastruktury przestrzeni publicznej na rewitalizowanym terenie powojskowym ul. Ułańska w Świdnicy</t>
  </si>
  <si>
    <t>Przebudowa Szkoły Podstawowej nr 8 przy ul. Wałbrzyskiej 39 w Świdnicy - modernizacja obiektów dydatktycznych na terenie powojskowym</t>
  </si>
  <si>
    <t>Rewaloryzacja przestrzeni publicznych kwartałów Starego Miasta - przebudowa terenu przy ul. Franciszkańskiej</t>
  </si>
  <si>
    <t>Przebudowa szaletu miejskiego na pl. Św. Małgorzaty</t>
  </si>
  <si>
    <t>Rewaloryzacja wnętrza bloku śródrynkowego etap I - elewacja budynków ul. Wewnętrzna 1,3,5 oraz Rynek 41,42</t>
  </si>
  <si>
    <t>Rewaloryzacja wnętrza bloku śródrynkowego  etap II - elewacje budynków ul. Wewnętrzna 7 oraz Rynek 39,40</t>
  </si>
  <si>
    <t xml:space="preserve">Modernizacja i rozbudowa ŚOSiR z przeznaczeniem na regionalne centrum sportowo-rekreacyjne -modernizacja części sanitarnej kąpieliska letniego </t>
  </si>
  <si>
    <t>Modernizacja i rozbudowa ŚOSiR z przeznaczeniem na regionalne centrum sportowo-rekreacyjne - IV etap modernizacji lodowiska wraz z modernizacją hali sportowej Zawiszów</t>
  </si>
  <si>
    <t>Modernizacja i rozbudowa ŚOSiR z przeznaczeniem na regionalne centrum sportowo-rekreacyjne -przebudowa basenu krytego, w tym uszczelnień i naświetli basenowych</t>
  </si>
  <si>
    <t>Modernizacja i rozbudowa ŚOSiR z przeznaczeniem na regionalne centrum sportowo-rekreacyjne - budowa parkingu przy hali sportowej Zawiszów</t>
  </si>
  <si>
    <t>Wyposażenie zrewaloryzowanego bloku śródrykowego i wieży ratuszowej</t>
  </si>
  <si>
    <t>Zakup niszczarki</t>
  </si>
  <si>
    <t>Zakup samochodu osobowego</t>
  </si>
  <si>
    <t>Zakup oprogramowania do ewidencji dróg i obiektów mostowych</t>
  </si>
  <si>
    <t>Zakup komputerów do pracowni komputerowej SP1</t>
  </si>
  <si>
    <t>Zakup zmywarki do naczyń - PM 15</t>
  </si>
  <si>
    <t>Zakup zmywarki do naczyń - PM 6</t>
  </si>
  <si>
    <t xml:space="preserve">Zakup patelni elektrycznej - PM 3 </t>
  </si>
  <si>
    <t>Zakup dwóch urządzeń Netasg UTM U70S do nowej siedziby Działu Świadczeń Rodzinnych i Alimentacyjnych przy ul. Franciszkańskiej 7</t>
  </si>
  <si>
    <t>Zakup kserokopiarki</t>
  </si>
  <si>
    <t>Zakup programu do prowadzenia nadzoru strumienia odpadów komunalnych i nieczystości ciekłych - SMOK</t>
  </si>
  <si>
    <t>Zakup traktorka wielofunkcyjnego</t>
  </si>
  <si>
    <t>Zakup sprzętu multimedialnego</t>
  </si>
  <si>
    <t>Zakup sprzętu komputerowego i oprogramowania</t>
  </si>
  <si>
    <t>Likwidacja obszarów wykluczenia informacyjnego i budowa Dolnośląskiej Sieci Szkieletowej</t>
  </si>
  <si>
    <t xml:space="preserve">Przebudowa ul. Gen. Władysława Sikorskiego </t>
  </si>
  <si>
    <t>Adaptacja budynku w Świdnicy przy ul. Wałbrzyskiej 15 wraz z zagospodarowaniem terenu</t>
  </si>
  <si>
    <t>Realizacja projektu numer RPDS.06.04.00-02-020/12 pt. "Rozwój wielokulturowej działalności i promocja turystyki"</t>
  </si>
  <si>
    <t>Montaż elektrycznych napędów do sztankietów scenicznych w sali teatralnej</t>
  </si>
  <si>
    <t>Zakup obrazu T. Gadomskiego</t>
  </si>
  <si>
    <t>Wykonanie zabudowy bibliotecznej</t>
  </si>
  <si>
    <t>Zakup aparatu fotograficznego</t>
  </si>
  <si>
    <t>Dofinansowanie zadań służących ochronie środowiska i gospodarce wodnej</t>
  </si>
  <si>
    <t>Plan wg uchwały budżetowej na 2012 rok</t>
  </si>
  <si>
    <t>Wynagrodzenia bezosobowe</t>
  </si>
  <si>
    <t>ogólnobudowlane</t>
  </si>
  <si>
    <t>Wpływy do budżetu pozostałości środków finansowych gromadzonych na wydzielonym rachunku jednostki budżetowej</t>
  </si>
  <si>
    <t>SUBWENCJE</t>
  </si>
  <si>
    <t>uzupełnienie subwencji ogólnej</t>
  </si>
  <si>
    <t>2011/2012</t>
  </si>
  <si>
    <t>Placówki opiekunczo-wychowawcze</t>
  </si>
  <si>
    <t>Południowo-Zachodni Szlak Cystersów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</si>
</sst>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;[Red]#,##0"/>
    <numFmt numFmtId="166" formatCode="#,##0;[Red]\-#,##0"/>
    <numFmt numFmtId="167" formatCode="#,##0.00;[Red]\-#,##0.00"/>
    <numFmt numFmtId="168" formatCode="#,##0.0;[Red]#,##0.0"/>
    <numFmt numFmtId="169" formatCode="#,##0.0;[Red]\-#,##0.0"/>
    <numFmt numFmtId="170" formatCode="#,##0;\-#,##0"/>
    <numFmt numFmtId="171" formatCode="#,###.00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0;[Red]#,##0.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[$-415]d\ mmmm\ yyyy"/>
    <numFmt numFmtId="185" formatCode="#,##0.0"/>
  </numFmts>
  <fonts count="67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12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10"/>
      <color indexed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color indexed="18"/>
      <name val="Verdana"/>
      <family val="2"/>
    </font>
    <font>
      <sz val="10"/>
      <color indexed="1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8"/>
      <name val="Verdana"/>
      <family val="2"/>
    </font>
    <font>
      <b/>
      <sz val="8"/>
      <color indexed="12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b/>
      <sz val="8"/>
      <color indexed="16"/>
      <name val="Verdana"/>
      <family val="2"/>
    </font>
    <font>
      <b/>
      <i/>
      <sz val="8"/>
      <color indexed="18"/>
      <name val="Verdana"/>
      <family val="2"/>
    </font>
    <font>
      <b/>
      <sz val="8"/>
      <color indexed="62"/>
      <name val="Verdana"/>
      <family val="2"/>
    </font>
    <font>
      <b/>
      <sz val="8"/>
      <color indexed="18"/>
      <name val="Arial"/>
      <family val="2"/>
    </font>
    <font>
      <b/>
      <i/>
      <sz val="8"/>
      <color indexed="12"/>
      <name val="Verdana"/>
      <family val="2"/>
    </font>
    <font>
      <b/>
      <i/>
      <sz val="8"/>
      <color indexed="18"/>
      <name val="Arial"/>
      <family val="2"/>
    </font>
    <font>
      <b/>
      <i/>
      <sz val="8"/>
      <name val="Verdana"/>
      <family val="2"/>
    </font>
    <font>
      <sz val="8"/>
      <color indexed="32"/>
      <name val="Verdana"/>
      <family val="2"/>
    </font>
    <font>
      <sz val="8"/>
      <color indexed="20"/>
      <name val="Verdana"/>
      <family val="2"/>
    </font>
    <font>
      <sz val="8"/>
      <color indexed="18"/>
      <name val="Verdana"/>
      <family val="2"/>
    </font>
    <font>
      <sz val="8"/>
      <color indexed="12"/>
      <name val="Verdana"/>
      <family val="2"/>
    </font>
    <font>
      <sz val="8"/>
      <name val="Arial CE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3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41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41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165" fontId="5" fillId="33" borderId="17" xfId="0" applyNumberFormat="1" applyFont="1" applyFill="1" applyBorder="1" applyAlignment="1">
      <alignment horizontal="right"/>
    </xf>
    <xf numFmtId="165" fontId="5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65" fontId="5" fillId="33" borderId="12" xfId="0" applyNumberFormat="1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165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167" fontId="6" fillId="0" borderId="12" xfId="0" applyNumberFormat="1" applyFont="1" applyBorder="1" applyAlignment="1">
      <alignment vertic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167" fontId="6" fillId="0" borderId="17" xfId="0" applyNumberFormat="1" applyFont="1" applyBorder="1" applyAlignment="1">
      <alignment/>
    </xf>
    <xf numFmtId="165" fontId="6" fillId="0" borderId="18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/>
    </xf>
    <xf numFmtId="167" fontId="6" fillId="0" borderId="12" xfId="0" applyNumberFormat="1" applyFont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9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33" borderId="2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6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6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5" fillId="34" borderId="11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65" fontId="6" fillId="0" borderId="0" xfId="0" applyNumberFormat="1" applyFont="1" applyAlignment="1">
      <alignment/>
    </xf>
    <xf numFmtId="179" fontId="6" fillId="0" borderId="19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67" fontId="6" fillId="0" borderId="12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vertical="center" wrapText="1"/>
    </xf>
    <xf numFmtId="4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4" fontId="9" fillId="0" borderId="0" xfId="0" applyNumberFormat="1" applyFont="1" applyAlignment="1">
      <alignment vertical="center"/>
    </xf>
    <xf numFmtId="0" fontId="6" fillId="0" borderId="15" xfId="0" applyFont="1" applyBorder="1" applyAlignment="1">
      <alignment wrapText="1"/>
    </xf>
    <xf numFmtId="0" fontId="6" fillId="0" borderId="25" xfId="0" applyFont="1" applyBorder="1" applyAlignment="1">
      <alignment/>
    </xf>
    <xf numFmtId="0" fontId="5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164" fontId="6" fillId="0" borderId="0" xfId="0" applyNumberFormat="1" applyFont="1" applyAlignment="1">
      <alignment/>
    </xf>
    <xf numFmtId="164" fontId="6" fillId="0" borderId="28" xfId="0" applyNumberFormat="1" applyFont="1" applyBorder="1" applyAlignment="1">
      <alignment/>
    </xf>
    <xf numFmtId="164" fontId="6" fillId="37" borderId="28" xfId="0" applyNumberFormat="1" applyFont="1" applyFill="1" applyBorder="1" applyAlignment="1">
      <alignment/>
    </xf>
    <xf numFmtId="164" fontId="5" fillId="37" borderId="28" xfId="0" applyNumberFormat="1" applyFont="1" applyFill="1" applyBorder="1" applyAlignment="1">
      <alignment/>
    </xf>
    <xf numFmtId="164" fontId="5" fillId="37" borderId="29" xfId="0" applyNumberFormat="1" applyFont="1" applyFill="1" applyBorder="1" applyAlignment="1">
      <alignment/>
    </xf>
    <xf numFmtId="164" fontId="5" fillId="37" borderId="3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 vertic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164" fontId="6" fillId="0" borderId="28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64" fontId="6" fillId="37" borderId="29" xfId="0" applyNumberFormat="1" applyFont="1" applyFill="1" applyBorder="1" applyAlignment="1">
      <alignment/>
    </xf>
    <xf numFmtId="164" fontId="6" fillId="37" borderId="31" xfId="0" applyNumberFormat="1" applyFont="1" applyFill="1" applyBorder="1" applyAlignment="1">
      <alignment/>
    </xf>
    <xf numFmtId="179" fontId="6" fillId="0" borderId="0" xfId="0" applyNumberFormat="1" applyFont="1" applyAlignment="1">
      <alignment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67" fontId="5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67" fontId="6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7" fontId="6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164" fontId="6" fillId="0" borderId="10" xfId="0" applyNumberFormat="1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67" fontId="5" fillId="33" borderId="10" xfId="0" applyNumberFormat="1" applyFont="1" applyFill="1" applyBorder="1" applyAlignment="1">
      <alignment vertical="center"/>
    </xf>
    <xf numFmtId="168" fontId="5" fillId="33" borderId="10" xfId="0" applyNumberFormat="1" applyFont="1" applyFill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167" fontId="6" fillId="0" borderId="23" xfId="0" applyNumberFormat="1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0" fontId="19" fillId="0" borderId="0" xfId="0" applyFont="1" applyAlignment="1">
      <alignment/>
    </xf>
    <xf numFmtId="0" fontId="6" fillId="34" borderId="13" xfId="0" applyFont="1" applyFill="1" applyBorder="1" applyAlignment="1">
      <alignment vertical="center"/>
    </xf>
    <xf numFmtId="0" fontId="6" fillId="34" borderId="15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166" fontId="6" fillId="34" borderId="14" xfId="0" applyNumberFormat="1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166" fontId="6" fillId="34" borderId="17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20" fillId="0" borderId="32" xfId="0" applyFont="1" applyBorder="1" applyAlignment="1">
      <alignment vertical="center" wrapText="1"/>
    </xf>
    <xf numFmtId="167" fontId="20" fillId="0" borderId="32" xfId="0" applyNumberFormat="1" applyFont="1" applyBorder="1" applyAlignment="1">
      <alignment vertical="center"/>
    </xf>
    <xf numFmtId="164" fontId="20" fillId="0" borderId="32" xfId="0" applyNumberFormat="1" applyFont="1" applyBorder="1" applyAlignment="1">
      <alignment vertical="center"/>
    </xf>
    <xf numFmtId="164" fontId="20" fillId="0" borderId="33" xfId="0" applyNumberFormat="1" applyFont="1" applyBorder="1" applyAlignment="1">
      <alignment vertical="center"/>
    </xf>
    <xf numFmtId="0" fontId="21" fillId="35" borderId="34" xfId="0" applyFont="1" applyFill="1" applyBorder="1" applyAlignment="1">
      <alignment horizontal="center" vertical="center" wrapText="1"/>
    </xf>
    <xf numFmtId="0" fontId="21" fillId="38" borderId="34" xfId="0" applyFont="1" applyFill="1" applyBorder="1" applyAlignment="1">
      <alignment vertical="center" wrapText="1"/>
    </xf>
    <xf numFmtId="167" fontId="16" fillId="38" borderId="34" xfId="0" applyNumberFormat="1" applyFont="1" applyFill="1" applyBorder="1" applyAlignment="1">
      <alignment vertical="center"/>
    </xf>
    <xf numFmtId="164" fontId="16" fillId="35" borderId="17" xfId="0" applyNumberFormat="1" applyFont="1" applyFill="1" applyBorder="1" applyAlignment="1">
      <alignment vertical="center"/>
    </xf>
    <xf numFmtId="164" fontId="16" fillId="35" borderId="12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167" fontId="22" fillId="0" borderId="12" xfId="0" applyNumberFormat="1" applyFont="1" applyBorder="1" applyAlignment="1">
      <alignment vertical="center"/>
    </xf>
    <xf numFmtId="164" fontId="22" fillId="0" borderId="10" xfId="0" applyNumberFormat="1" applyFont="1" applyBorder="1" applyAlignment="1">
      <alignment vertical="center"/>
    </xf>
    <xf numFmtId="164" fontId="16" fillId="0" borderId="1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" fontId="6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167" fontId="22" fillId="0" borderId="10" xfId="0" applyNumberFormat="1" applyFont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167" fontId="22" fillId="0" borderId="12" xfId="0" applyNumberFormat="1" applyFont="1" applyBorder="1" applyAlignment="1">
      <alignment vertical="center" wrapText="1"/>
    </xf>
    <xf numFmtId="167" fontId="16" fillId="0" borderId="12" xfId="0" applyNumberFormat="1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67" fontId="6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vertical="center" wrapText="1"/>
    </xf>
    <xf numFmtId="167" fontId="16" fillId="35" borderId="10" xfId="0" applyNumberFormat="1" applyFont="1" applyFill="1" applyBorder="1" applyAlignment="1">
      <alignment vertical="center"/>
    </xf>
    <xf numFmtId="164" fontId="16" fillId="35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3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67" fontId="6" fillId="0" borderId="1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9" fillId="0" borderId="0" xfId="0" applyFont="1" applyFill="1" applyAlignment="1">
      <alignment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vertical="center" wrapText="1"/>
    </xf>
    <xf numFmtId="167" fontId="16" fillId="39" borderId="12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21" fillId="35" borderId="12" xfId="0" applyFont="1" applyFill="1" applyBorder="1" applyAlignment="1">
      <alignment vertical="center" wrapText="1"/>
    </xf>
    <xf numFmtId="167" fontId="16" fillId="35" borderId="12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167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/>
    </xf>
    <xf numFmtId="4" fontId="6" fillId="34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 wrapText="1"/>
    </xf>
    <xf numFmtId="179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79" fontId="5" fillId="0" borderId="0" xfId="0" applyNumberFormat="1" applyFont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69" fontId="6" fillId="0" borderId="10" xfId="0" applyNumberFormat="1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vertical="center" wrapText="1"/>
    </xf>
    <xf numFmtId="169" fontId="5" fillId="33" borderId="10" xfId="0" applyNumberFormat="1" applyFont="1" applyFill="1" applyBorder="1" applyAlignment="1">
      <alignment vertical="center"/>
    </xf>
    <xf numFmtId="167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6" fillId="34" borderId="11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1" fontId="6" fillId="34" borderId="12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20" fontId="6" fillId="34" borderId="12" xfId="0" applyNumberFormat="1" applyFont="1" applyFill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167" fontId="17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17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1" xfId="0" applyNumberFormat="1" applyFont="1" applyFill="1" applyBorder="1" applyAlignment="1">
      <alignment/>
    </xf>
    <xf numFmtId="0" fontId="27" fillId="0" borderId="12" xfId="0" applyFont="1" applyBorder="1" applyAlignment="1">
      <alignment horizontal="right"/>
    </xf>
    <xf numFmtId="0" fontId="27" fillId="0" borderId="12" xfId="0" applyFont="1" applyBorder="1" applyAlignment="1">
      <alignment/>
    </xf>
    <xf numFmtId="167" fontId="27" fillId="0" borderId="12" xfId="0" applyNumberFormat="1" applyFont="1" applyBorder="1" applyAlignment="1">
      <alignment/>
    </xf>
    <xf numFmtId="4" fontId="27" fillId="0" borderId="12" xfId="0" applyNumberFormat="1" applyFont="1" applyBorder="1" applyAlignment="1">
      <alignment/>
    </xf>
    <xf numFmtId="164" fontId="28" fillId="0" borderId="12" xfId="0" applyNumberFormat="1" applyFont="1" applyBorder="1" applyAlignment="1">
      <alignment/>
    </xf>
    <xf numFmtId="164" fontId="28" fillId="0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164" fontId="6" fillId="0" borderId="17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18" fillId="0" borderId="0" xfId="0" applyFont="1" applyAlignment="1">
      <alignment/>
    </xf>
    <xf numFmtId="167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167" fontId="27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164" fontId="28" fillId="0" borderId="10" xfId="0" applyNumberFormat="1" applyFont="1" applyFill="1" applyBorder="1" applyAlignment="1">
      <alignment/>
    </xf>
    <xf numFmtId="164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/>
    </xf>
    <xf numFmtId="167" fontId="29" fillId="0" borderId="10" xfId="0" applyNumberFormat="1" applyFont="1" applyFill="1" applyBorder="1" applyAlignment="1">
      <alignment/>
    </xf>
    <xf numFmtId="164" fontId="29" fillId="0" borderId="10" xfId="0" applyNumberFormat="1" applyFont="1" applyFill="1" applyBorder="1" applyAlignment="1">
      <alignment horizontal="center"/>
    </xf>
    <xf numFmtId="164" fontId="30" fillId="0" borderId="10" xfId="0" applyNumberFormat="1" applyFont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167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/>
    </xf>
    <xf numFmtId="164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167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164" fontId="22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30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64" fontId="30" fillId="0" borderId="12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167" fontId="5" fillId="34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 vertical="center" wrapText="1"/>
    </xf>
    <xf numFmtId="167" fontId="6" fillId="0" borderId="1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0" fontId="5" fillId="36" borderId="11" xfId="0" applyFont="1" applyFill="1" applyBorder="1" applyAlignment="1">
      <alignment horizontal="right" vertical="center" wrapText="1"/>
    </xf>
    <xf numFmtId="0" fontId="5" fillId="36" borderId="11" xfId="0" applyFont="1" applyFill="1" applyBorder="1" applyAlignment="1">
      <alignment vertical="center" wrapText="1"/>
    </xf>
    <xf numFmtId="167" fontId="5" fillId="36" borderId="11" xfId="0" applyNumberFormat="1" applyFont="1" applyFill="1" applyBorder="1" applyAlignment="1">
      <alignment vertical="center" wrapText="1"/>
    </xf>
    <xf numFmtId="0" fontId="5" fillId="36" borderId="12" xfId="0" applyFont="1" applyFill="1" applyBorder="1" applyAlignment="1">
      <alignment horizontal="right" vertical="center" wrapText="1"/>
    </xf>
    <xf numFmtId="167" fontId="5" fillId="36" borderId="12" xfId="0" applyNumberFormat="1" applyFont="1" applyFill="1" applyBorder="1" applyAlignment="1">
      <alignment vertical="center" wrapText="1"/>
    </xf>
    <xf numFmtId="0" fontId="6" fillId="0" borderId="17" xfId="0" applyFont="1" applyBorder="1" applyAlignment="1">
      <alignment horizontal="right" vertical="center" wrapText="1"/>
    </xf>
    <xf numFmtId="0" fontId="5" fillId="35" borderId="11" xfId="0" applyFont="1" applyFill="1" applyBorder="1" applyAlignment="1">
      <alignment vertical="center" wrapText="1"/>
    </xf>
    <xf numFmtId="167" fontId="5" fillId="35" borderId="11" xfId="0" applyNumberFormat="1" applyFont="1" applyFill="1" applyBorder="1" applyAlignment="1">
      <alignment vertical="center" wrapText="1"/>
    </xf>
    <xf numFmtId="167" fontId="6" fillId="35" borderId="12" xfId="0" applyNumberFormat="1" applyFont="1" applyFill="1" applyBorder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4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67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67" fontId="6" fillId="0" borderId="17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vertical="center"/>
    </xf>
    <xf numFmtId="167" fontId="5" fillId="37" borderId="10" xfId="0" applyNumberFormat="1" applyFont="1" applyFill="1" applyBorder="1" applyAlignment="1">
      <alignment vertical="center"/>
    </xf>
    <xf numFmtId="0" fontId="31" fillId="0" borderId="13" xfId="0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 wrapText="1"/>
    </xf>
    <xf numFmtId="0" fontId="31" fillId="0" borderId="20" xfId="0" applyFont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170" fontId="6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/>
    </xf>
    <xf numFmtId="4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9" fontId="16" fillId="0" borderId="10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179" fontId="6" fillId="0" borderId="10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4" fontId="6" fillId="0" borderId="15" xfId="0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4" fontId="16" fillId="0" borderId="10" xfId="0" applyNumberFormat="1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167" fontId="16" fillId="0" borderId="10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Alignment="1">
      <alignment vertical="center"/>
    </xf>
    <xf numFmtId="0" fontId="5" fillId="40" borderId="13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horizontal="center" vertical="center" wrapText="1"/>
    </xf>
    <xf numFmtId="0" fontId="5" fillId="40" borderId="14" xfId="0" applyFont="1" applyFill="1" applyBorder="1" applyAlignment="1">
      <alignment vertical="center" wrapText="1"/>
    </xf>
    <xf numFmtId="167" fontId="5" fillId="40" borderId="10" xfId="0" applyNumberFormat="1" applyFont="1" applyFill="1" applyBorder="1" applyAlignment="1">
      <alignment vertical="center" wrapText="1"/>
    </xf>
    <xf numFmtId="164" fontId="6" fillId="41" borderId="10" xfId="0" applyNumberFormat="1" applyFont="1" applyFill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65" fontId="6" fillId="0" borderId="22" xfId="0" applyNumberFormat="1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167" fontId="5" fillId="33" borderId="10" xfId="0" applyNumberFormat="1" applyFont="1" applyFill="1" applyBorder="1" applyAlignment="1">
      <alignment vertical="center" wrapText="1"/>
    </xf>
    <xf numFmtId="164" fontId="6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22" xfId="0" applyFont="1" applyBorder="1" applyAlignment="1">
      <alignment vertical="center"/>
    </xf>
    <xf numFmtId="0" fontId="6" fillId="37" borderId="35" xfId="0" applyFont="1" applyFill="1" applyBorder="1" applyAlignment="1">
      <alignment/>
    </xf>
    <xf numFmtId="0" fontId="6" fillId="37" borderId="36" xfId="0" applyFont="1" applyFill="1" applyBorder="1" applyAlignment="1">
      <alignment/>
    </xf>
    <xf numFmtId="0" fontId="6" fillId="37" borderId="35" xfId="0" applyFont="1" applyFill="1" applyBorder="1" applyAlignment="1">
      <alignment/>
    </xf>
    <xf numFmtId="0" fontId="6" fillId="37" borderId="37" xfId="0" applyFont="1" applyFill="1" applyBorder="1" applyAlignment="1">
      <alignment/>
    </xf>
    <xf numFmtId="0" fontId="6" fillId="37" borderId="38" xfId="0" applyFont="1" applyFill="1" applyBorder="1" applyAlignment="1">
      <alignment/>
    </xf>
    <xf numFmtId="0" fontId="6" fillId="37" borderId="39" xfId="0" applyFont="1" applyFill="1" applyBorder="1" applyAlignment="1">
      <alignment/>
    </xf>
    <xf numFmtId="0" fontId="6" fillId="37" borderId="39" xfId="0" applyFont="1" applyFill="1" applyBorder="1" applyAlignment="1">
      <alignment/>
    </xf>
    <xf numFmtId="0" fontId="6" fillId="37" borderId="40" xfId="0" applyFont="1" applyFill="1" applyBorder="1" applyAlignment="1">
      <alignment/>
    </xf>
    <xf numFmtId="0" fontId="6" fillId="37" borderId="30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179" fontId="5" fillId="0" borderId="41" xfId="0" applyNumberFormat="1" applyFont="1" applyFill="1" applyBorder="1" applyAlignment="1">
      <alignment/>
    </xf>
    <xf numFmtId="0" fontId="6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165" fontId="6" fillId="0" borderId="41" xfId="0" applyNumberFormat="1" applyFont="1" applyBorder="1" applyAlignment="1">
      <alignment horizontal="center" vertical="center"/>
    </xf>
    <xf numFmtId="179" fontId="6" fillId="0" borderId="41" xfId="0" applyNumberFormat="1" applyFont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165" fontId="6" fillId="0" borderId="41" xfId="0" applyNumberFormat="1" applyFont="1" applyFill="1" applyBorder="1" applyAlignment="1">
      <alignment horizontal="center" vertical="center"/>
    </xf>
    <xf numFmtId="179" fontId="6" fillId="0" borderId="41" xfId="0" applyNumberFormat="1" applyFont="1" applyFill="1" applyBorder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/>
    </xf>
    <xf numFmtId="179" fontId="6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0" fontId="6" fillId="0" borderId="42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wrapText="1"/>
    </xf>
    <xf numFmtId="167" fontId="5" fillId="33" borderId="10" xfId="0" applyNumberFormat="1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3" xfId="0" applyFont="1" applyFill="1" applyBorder="1" applyAlignment="1">
      <alignment wrapText="1"/>
    </xf>
    <xf numFmtId="167" fontId="5" fillId="33" borderId="11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9" xfId="0" applyFont="1" applyFill="1" applyBorder="1" applyAlignment="1">
      <alignment wrapText="1"/>
    </xf>
    <xf numFmtId="167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0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6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171" fontId="19" fillId="0" borderId="0" xfId="0" applyNumberFormat="1" applyFont="1" applyAlignment="1">
      <alignment/>
    </xf>
    <xf numFmtId="171" fontId="32" fillId="37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vertical="center" wrapText="1"/>
    </xf>
    <xf numFmtId="165" fontId="5" fillId="0" borderId="41" xfId="0" applyNumberFormat="1" applyFont="1" applyFill="1" applyBorder="1" applyAlignment="1">
      <alignment horizontal="center" vertical="center"/>
    </xf>
    <xf numFmtId="179" fontId="5" fillId="0" borderId="41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167" fontId="6" fillId="0" borderId="15" xfId="0" applyNumberFormat="1" applyFont="1" applyBorder="1" applyAlignment="1">
      <alignment vertical="center" wrapText="1"/>
    </xf>
    <xf numFmtId="179" fontId="5" fillId="0" borderId="0" xfId="0" applyNumberFormat="1" applyFont="1" applyAlignment="1">
      <alignment vertical="center"/>
    </xf>
    <xf numFmtId="179" fontId="16" fillId="0" borderId="0" xfId="0" applyNumberFormat="1" applyFont="1" applyAlignment="1">
      <alignment vertical="center"/>
    </xf>
    <xf numFmtId="179" fontId="17" fillId="0" borderId="0" xfId="0" applyNumberFormat="1" applyFont="1" applyAlignment="1">
      <alignment vertical="center"/>
    </xf>
    <xf numFmtId="179" fontId="22" fillId="0" borderId="0" xfId="0" applyNumberFormat="1" applyFont="1" applyAlignment="1">
      <alignment vertical="center"/>
    </xf>
    <xf numFmtId="179" fontId="22" fillId="0" borderId="0" xfId="0" applyNumberFormat="1" applyFont="1" applyAlignment="1">
      <alignment vertical="center" wrapText="1"/>
    </xf>
    <xf numFmtId="179" fontId="6" fillId="0" borderId="0" xfId="0" applyNumberFormat="1" applyFont="1" applyFill="1" applyAlignment="1">
      <alignment vertical="center"/>
    </xf>
    <xf numFmtId="179" fontId="1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 wrapText="1"/>
    </xf>
    <xf numFmtId="179" fontId="24" fillId="0" borderId="0" xfId="0" applyNumberFormat="1" applyFont="1" applyAlignment="1">
      <alignment vertical="center" wrapText="1"/>
    </xf>
    <xf numFmtId="179" fontId="21" fillId="0" borderId="0" xfId="0" applyNumberFormat="1" applyFont="1" applyFill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4700B8"/>
      <rgbColor rgb="00008080"/>
      <rgbColor rgb="00C0C0C0"/>
      <rgbColor rgb="00808080"/>
      <rgbColor rgb="009999FF"/>
      <rgbColor rgb="00993366"/>
      <rgbColor rgb="00FFFFCC"/>
      <rgbColor rgb="00CCFFFF"/>
      <rgbColor rgb="005E11A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.00390625" style="9" customWidth="1"/>
    <col min="2" max="2" width="7.8515625" style="9" customWidth="1"/>
    <col min="3" max="3" width="7.28125" style="9" customWidth="1"/>
    <col min="4" max="4" width="51.28125" style="9" customWidth="1"/>
    <col min="5" max="5" width="15.7109375" style="9" customWidth="1"/>
    <col min="6" max="6" width="16.7109375" style="9" customWidth="1"/>
    <col min="7" max="7" width="16.140625" style="9" customWidth="1"/>
    <col min="8" max="8" width="7.8515625" style="110" customWidth="1"/>
    <col min="9" max="10" width="9.00390625" style="9" customWidth="1"/>
    <col min="11" max="11" width="22.421875" style="9" customWidth="1"/>
    <col min="12" max="16384" width="9.00390625" style="9" customWidth="1"/>
  </cols>
  <sheetData>
    <row r="1" spans="1:7" s="5" customFormat="1" ht="14.25" customHeight="1">
      <c r="A1" s="10" t="s">
        <v>452</v>
      </c>
      <c r="B1" s="6"/>
      <c r="G1" s="79"/>
    </row>
    <row r="2" spans="7:8" ht="14.25" customHeight="1">
      <c r="G2" s="161" t="s">
        <v>0</v>
      </c>
      <c r="H2" s="9"/>
    </row>
    <row r="3" spans="7:8" ht="14.25" customHeight="1">
      <c r="G3" s="121"/>
      <c r="H3" s="9"/>
    </row>
    <row r="4" spans="1:8" ht="51.75" customHeight="1">
      <c r="A4" s="122" t="s">
        <v>1</v>
      </c>
      <c r="B4" s="122" t="s">
        <v>162</v>
      </c>
      <c r="C4" s="123" t="s">
        <v>2</v>
      </c>
      <c r="D4" s="123" t="s">
        <v>3</v>
      </c>
      <c r="E4" s="124" t="s">
        <v>453</v>
      </c>
      <c r="F4" s="124" t="s">
        <v>4</v>
      </c>
      <c r="G4" s="123" t="s">
        <v>5</v>
      </c>
      <c r="H4" s="125" t="s">
        <v>6</v>
      </c>
    </row>
    <row r="5" spans="1:8" ht="10.5">
      <c r="A5" s="7">
        <v>1</v>
      </c>
      <c r="B5" s="7">
        <v>2</v>
      </c>
      <c r="C5" s="7">
        <v>3</v>
      </c>
      <c r="D5" s="7">
        <v>4</v>
      </c>
      <c r="E5" s="7">
        <v>5</v>
      </c>
      <c r="F5" s="80">
        <v>6</v>
      </c>
      <c r="G5" s="8">
        <v>7</v>
      </c>
      <c r="H5" s="81">
        <v>8</v>
      </c>
    </row>
    <row r="6" spans="1:8" s="84" customFormat="1" ht="33.75" customHeight="1">
      <c r="A6" s="7" t="s">
        <v>7</v>
      </c>
      <c r="B6" s="7"/>
      <c r="C6" s="7"/>
      <c r="D6" s="126" t="s">
        <v>8</v>
      </c>
      <c r="E6" s="127">
        <f aca="true" t="shared" si="0" ref="E6:G7">SUM(E7)</f>
        <v>0</v>
      </c>
      <c r="F6" s="127">
        <f t="shared" si="0"/>
        <v>20675.43</v>
      </c>
      <c r="G6" s="127">
        <f t="shared" si="0"/>
        <v>20675.43</v>
      </c>
      <c r="H6" s="128">
        <f aca="true" t="shared" si="1" ref="H6:H13">G6/F6*100</f>
        <v>100</v>
      </c>
    </row>
    <row r="7" spans="1:8" ht="29.25" customHeight="1">
      <c r="A7" s="129"/>
      <c r="B7" s="129" t="s">
        <v>9</v>
      </c>
      <c r="C7" s="129"/>
      <c r="D7" s="130" t="s">
        <v>10</v>
      </c>
      <c r="E7" s="131">
        <f t="shared" si="0"/>
        <v>0</v>
      </c>
      <c r="F7" s="131">
        <f t="shared" si="0"/>
        <v>20675.43</v>
      </c>
      <c r="G7" s="131">
        <f t="shared" si="0"/>
        <v>20675.43</v>
      </c>
      <c r="H7" s="132">
        <f t="shared" si="1"/>
        <v>100</v>
      </c>
    </row>
    <row r="8" spans="1:8" s="12" customFormat="1" ht="54" customHeight="1">
      <c r="A8" s="133"/>
      <c r="B8" s="133"/>
      <c r="C8" s="133">
        <v>2010</v>
      </c>
      <c r="D8" s="134" t="s">
        <v>11</v>
      </c>
      <c r="E8" s="135">
        <v>0</v>
      </c>
      <c r="F8" s="135">
        <v>20675.43</v>
      </c>
      <c r="G8" s="135">
        <v>20675.43</v>
      </c>
      <c r="H8" s="132">
        <f t="shared" si="1"/>
        <v>100</v>
      </c>
    </row>
    <row r="9" spans="1:256" s="84" customFormat="1" ht="33" customHeight="1">
      <c r="A9" s="7">
        <v>600</v>
      </c>
      <c r="B9" s="7"/>
      <c r="C9" s="7"/>
      <c r="D9" s="136" t="s">
        <v>12</v>
      </c>
      <c r="E9" s="127">
        <f>SUM(E10,E15,E17)</f>
        <v>7548114</v>
      </c>
      <c r="F9" s="127">
        <f>SUM(F10,F15,F17)</f>
        <v>9639163</v>
      </c>
      <c r="G9" s="127">
        <f>SUM(G10,G15,G17)</f>
        <v>9481455.43</v>
      </c>
      <c r="H9" s="128">
        <f t="shared" si="1"/>
        <v>98.36388730017326</v>
      </c>
      <c r="IV9" s="9"/>
    </row>
    <row r="10" spans="1:8" ht="33" customHeight="1">
      <c r="A10" s="129"/>
      <c r="B10" s="129">
        <v>60004</v>
      </c>
      <c r="C10" s="129"/>
      <c r="D10" s="137" t="s">
        <v>13</v>
      </c>
      <c r="E10" s="131">
        <f>SUM(E11:E14)</f>
        <v>6672600</v>
      </c>
      <c r="F10" s="131">
        <f>SUM(F11:F14)</f>
        <v>6672600</v>
      </c>
      <c r="G10" s="131">
        <f>SUM(G11:G14)</f>
        <v>6170165.63</v>
      </c>
      <c r="H10" s="132">
        <f t="shared" si="1"/>
        <v>92.47018598447382</v>
      </c>
    </row>
    <row r="11" spans="1:8" ht="33" customHeight="1">
      <c r="A11" s="129"/>
      <c r="B11" s="129"/>
      <c r="C11" s="129" t="s">
        <v>14</v>
      </c>
      <c r="D11" s="137" t="s">
        <v>15</v>
      </c>
      <c r="E11" s="131">
        <v>4353000</v>
      </c>
      <c r="F11" s="131">
        <v>4353000</v>
      </c>
      <c r="G11" s="131">
        <v>3818255.32</v>
      </c>
      <c r="H11" s="132">
        <f t="shared" si="1"/>
        <v>87.7154909257983</v>
      </c>
    </row>
    <row r="12" spans="1:8" ht="33" customHeight="1">
      <c r="A12" s="129"/>
      <c r="B12" s="129"/>
      <c r="C12" s="129" t="s">
        <v>16</v>
      </c>
      <c r="D12" s="137" t="s">
        <v>17</v>
      </c>
      <c r="E12" s="131">
        <v>0</v>
      </c>
      <c r="F12" s="131">
        <v>0</v>
      </c>
      <c r="G12" s="131">
        <v>66858.61</v>
      </c>
      <c r="H12" s="138" t="s">
        <v>18</v>
      </c>
    </row>
    <row r="13" spans="1:8" ht="33" customHeight="1">
      <c r="A13" s="129"/>
      <c r="B13" s="129"/>
      <c r="C13" s="139" t="s">
        <v>44</v>
      </c>
      <c r="D13" s="137" t="s">
        <v>45</v>
      </c>
      <c r="E13" s="131">
        <v>420000</v>
      </c>
      <c r="F13" s="131">
        <v>420000</v>
      </c>
      <c r="G13" s="131">
        <v>598190.23</v>
      </c>
      <c r="H13" s="132">
        <f t="shared" si="1"/>
        <v>142.42624523809525</v>
      </c>
    </row>
    <row r="14" spans="1:256" s="12" customFormat="1" ht="50.25" customHeight="1">
      <c r="A14" s="133"/>
      <c r="B14" s="133"/>
      <c r="C14" s="133">
        <v>2310</v>
      </c>
      <c r="D14" s="92" t="s">
        <v>19</v>
      </c>
      <c r="E14" s="135">
        <v>1899600</v>
      </c>
      <c r="F14" s="135">
        <v>1899600</v>
      </c>
      <c r="G14" s="135">
        <v>1686861.47</v>
      </c>
      <c r="H14" s="140">
        <f>G14/F14*100</f>
        <v>88.80087755316909</v>
      </c>
      <c r="IU14" s="9"/>
      <c r="IV14" s="9"/>
    </row>
    <row r="15" spans="1:256" s="12" customFormat="1" ht="29.25" customHeight="1">
      <c r="A15" s="133"/>
      <c r="B15" s="133">
        <v>60013</v>
      </c>
      <c r="C15" s="133"/>
      <c r="D15" s="92" t="s">
        <v>454</v>
      </c>
      <c r="E15" s="135">
        <f>SUM(E16)</f>
        <v>0</v>
      </c>
      <c r="F15" s="135">
        <f>SUM(F16)</f>
        <v>24782</v>
      </c>
      <c r="G15" s="135">
        <f>SUM(G16)</f>
        <v>24781.65</v>
      </c>
      <c r="H15" s="140">
        <f>G15/F15*100</f>
        <v>99.9985876846098</v>
      </c>
      <c r="IU15" s="9"/>
      <c r="IV15" s="9"/>
    </row>
    <row r="16" spans="1:256" s="12" customFormat="1" ht="47.25" customHeight="1">
      <c r="A16" s="133"/>
      <c r="B16" s="133"/>
      <c r="C16" s="133">
        <v>2330</v>
      </c>
      <c r="D16" s="92" t="s">
        <v>455</v>
      </c>
      <c r="E16" s="135">
        <v>0</v>
      </c>
      <c r="F16" s="135">
        <v>24782</v>
      </c>
      <c r="G16" s="135">
        <v>24781.65</v>
      </c>
      <c r="H16" s="140">
        <f>G16/F16*100</f>
        <v>99.9985876846098</v>
      </c>
      <c r="IU16" s="9"/>
      <c r="IV16" s="9"/>
    </row>
    <row r="17" spans="1:8" ht="36.75" customHeight="1">
      <c r="A17" s="129"/>
      <c r="B17" s="129">
        <v>60016</v>
      </c>
      <c r="C17" s="129"/>
      <c r="D17" s="92" t="s">
        <v>20</v>
      </c>
      <c r="E17" s="131">
        <f>SUM(E18:E21)</f>
        <v>875514</v>
      </c>
      <c r="F17" s="131">
        <f>SUM(F18:F21)</f>
        <v>2941781</v>
      </c>
      <c r="G17" s="131">
        <f>SUM(G18:G21)</f>
        <v>3286508.15</v>
      </c>
      <c r="H17" s="140">
        <f>G17/F17*100</f>
        <v>111.71831451763403</v>
      </c>
    </row>
    <row r="18" spans="1:8" ht="36.75" customHeight="1">
      <c r="A18" s="139"/>
      <c r="B18" s="129"/>
      <c r="C18" s="139" t="s">
        <v>16</v>
      </c>
      <c r="D18" s="92" t="s">
        <v>17</v>
      </c>
      <c r="E18" s="131">
        <v>0</v>
      </c>
      <c r="F18" s="131">
        <v>0</v>
      </c>
      <c r="G18" s="131">
        <v>0.36</v>
      </c>
      <c r="H18" s="141" t="s">
        <v>18</v>
      </c>
    </row>
    <row r="19" spans="1:8" ht="53.25" customHeight="1">
      <c r="A19" s="139"/>
      <c r="B19" s="129"/>
      <c r="C19" s="139">
        <v>2440</v>
      </c>
      <c r="D19" s="92" t="s">
        <v>456</v>
      </c>
      <c r="E19" s="131">
        <v>0</v>
      </c>
      <c r="F19" s="131">
        <v>40000</v>
      </c>
      <c r="G19" s="131">
        <v>40000</v>
      </c>
      <c r="H19" s="140">
        <f>G19/F19*100</f>
        <v>100</v>
      </c>
    </row>
    <row r="20" spans="1:8" ht="63" customHeight="1">
      <c r="A20" s="129"/>
      <c r="B20" s="129"/>
      <c r="C20" s="139">
        <v>6207</v>
      </c>
      <c r="D20" s="92" t="s">
        <v>364</v>
      </c>
      <c r="E20" s="131">
        <v>875514</v>
      </c>
      <c r="F20" s="131">
        <v>2367714</v>
      </c>
      <c r="G20" s="131">
        <v>2702440.79</v>
      </c>
      <c r="H20" s="140">
        <f>G20/F20*100</f>
        <v>114.13712931544941</v>
      </c>
    </row>
    <row r="21" spans="1:8" ht="56.25" customHeight="1">
      <c r="A21" s="129"/>
      <c r="B21" s="129"/>
      <c r="C21" s="139">
        <v>6330</v>
      </c>
      <c r="D21" s="92" t="s">
        <v>393</v>
      </c>
      <c r="E21" s="131">
        <v>0</v>
      </c>
      <c r="F21" s="131">
        <v>534067</v>
      </c>
      <c r="G21" s="131">
        <v>544067</v>
      </c>
      <c r="H21" s="140">
        <f>G21/F21*100</f>
        <v>101.87242424639604</v>
      </c>
    </row>
    <row r="22" spans="1:256" s="84" customFormat="1" ht="33.75" customHeight="1">
      <c r="A22" s="7">
        <v>630</v>
      </c>
      <c r="B22" s="7"/>
      <c r="C22" s="7"/>
      <c r="D22" s="136" t="s">
        <v>21</v>
      </c>
      <c r="E22" s="127">
        <f>SUM(E23,E26)</f>
        <v>0</v>
      </c>
      <c r="F22" s="127">
        <f>SUM(F23,F26)</f>
        <v>158894</v>
      </c>
      <c r="G22" s="127">
        <f>SUM(G23,G26)</f>
        <v>618563.53</v>
      </c>
      <c r="H22" s="142">
        <f aca="true" t="shared" si="2" ref="H22:H55">G22/F22*100</f>
        <v>389.29319546364246</v>
      </c>
      <c r="IV22" s="9"/>
    </row>
    <row r="23" spans="1:8" ht="33.75" customHeight="1">
      <c r="A23" s="129"/>
      <c r="B23" s="129">
        <v>63003</v>
      </c>
      <c r="C23" s="129"/>
      <c r="D23" s="137" t="s">
        <v>168</v>
      </c>
      <c r="E23" s="131">
        <f>SUM(E24:E25)</f>
        <v>0</v>
      </c>
      <c r="F23" s="131">
        <f>SUM(F24:F25)</f>
        <v>0</v>
      </c>
      <c r="G23" s="131">
        <f>SUM(G24:G25)</f>
        <v>70343.69</v>
      </c>
      <c r="H23" s="141" t="s">
        <v>18</v>
      </c>
    </row>
    <row r="24" spans="1:8" ht="39" customHeight="1">
      <c r="A24" s="129"/>
      <c r="B24" s="129"/>
      <c r="C24" s="139" t="s">
        <v>16</v>
      </c>
      <c r="D24" s="137" t="s">
        <v>17</v>
      </c>
      <c r="E24" s="131">
        <v>0</v>
      </c>
      <c r="F24" s="131">
        <v>0</v>
      </c>
      <c r="G24" s="131">
        <v>0.06</v>
      </c>
      <c r="H24" s="141" t="s">
        <v>18</v>
      </c>
    </row>
    <row r="25" spans="1:8" ht="58.5" customHeight="1">
      <c r="A25" s="129"/>
      <c r="B25" s="129"/>
      <c r="C25" s="129">
        <v>6207</v>
      </c>
      <c r="D25" s="92" t="s">
        <v>364</v>
      </c>
      <c r="E25" s="131">
        <v>0</v>
      </c>
      <c r="F25" s="131">
        <v>0</v>
      </c>
      <c r="G25" s="131">
        <v>70343.63</v>
      </c>
      <c r="H25" s="141" t="s">
        <v>18</v>
      </c>
    </row>
    <row r="26" spans="1:8" ht="37.5" customHeight="1">
      <c r="A26" s="129"/>
      <c r="B26" s="129">
        <v>63095</v>
      </c>
      <c r="C26" s="129"/>
      <c r="D26" s="137" t="s">
        <v>10</v>
      </c>
      <c r="E26" s="131">
        <f>SUM(E27:E28)</f>
        <v>0</v>
      </c>
      <c r="F26" s="131">
        <f>SUM(F27:F28)</f>
        <v>158894</v>
      </c>
      <c r="G26" s="131">
        <f>SUM(G27:G28)</f>
        <v>548219.84</v>
      </c>
      <c r="H26" s="140">
        <f t="shared" si="2"/>
        <v>345.0223671126663</v>
      </c>
    </row>
    <row r="27" spans="1:8" ht="60" customHeight="1">
      <c r="A27" s="129"/>
      <c r="B27" s="129"/>
      <c r="C27" s="129">
        <v>2007</v>
      </c>
      <c r="D27" s="92" t="s">
        <v>364</v>
      </c>
      <c r="E27" s="131">
        <v>0</v>
      </c>
      <c r="F27" s="131">
        <v>158894</v>
      </c>
      <c r="G27" s="131">
        <v>124372.21</v>
      </c>
      <c r="H27" s="140">
        <f t="shared" si="2"/>
        <v>78.2736981887296</v>
      </c>
    </row>
    <row r="28" spans="1:8" ht="60" customHeight="1">
      <c r="A28" s="129"/>
      <c r="B28" s="129"/>
      <c r="C28" s="129">
        <v>6207</v>
      </c>
      <c r="D28" s="92" t="s">
        <v>364</v>
      </c>
      <c r="E28" s="131">
        <v>0</v>
      </c>
      <c r="F28" s="131">
        <v>0</v>
      </c>
      <c r="G28" s="131">
        <v>423847.63</v>
      </c>
      <c r="H28" s="141" t="s">
        <v>18</v>
      </c>
    </row>
    <row r="29" spans="1:256" s="84" customFormat="1" ht="29.25" customHeight="1">
      <c r="A29" s="7">
        <v>700</v>
      </c>
      <c r="B29" s="7"/>
      <c r="C29" s="7"/>
      <c r="D29" s="136" t="s">
        <v>22</v>
      </c>
      <c r="E29" s="127">
        <f>SUM(E30)</f>
        <v>13829000</v>
      </c>
      <c r="F29" s="127">
        <f>SUM(F30)</f>
        <v>13339000</v>
      </c>
      <c r="G29" s="127">
        <f>SUM(G30)</f>
        <v>10444055.35</v>
      </c>
      <c r="H29" s="128">
        <f t="shared" si="2"/>
        <v>78.29713884099257</v>
      </c>
      <c r="IV29" s="9"/>
    </row>
    <row r="30" spans="1:8" ht="36" customHeight="1">
      <c r="A30" s="129"/>
      <c r="B30" s="129">
        <v>70005</v>
      </c>
      <c r="C30" s="129"/>
      <c r="D30" s="92" t="s">
        <v>24</v>
      </c>
      <c r="E30" s="131">
        <f>SUM(E31:E36)</f>
        <v>13829000</v>
      </c>
      <c r="F30" s="131">
        <f>SUM(F31:F36)</f>
        <v>13339000</v>
      </c>
      <c r="G30" s="131">
        <f>SUM(G31:G36)</f>
        <v>10444055.35</v>
      </c>
      <c r="H30" s="132">
        <f t="shared" si="2"/>
        <v>78.29713884099257</v>
      </c>
    </row>
    <row r="31" spans="1:8" ht="37.5" customHeight="1">
      <c r="A31" s="129"/>
      <c r="B31" s="129"/>
      <c r="C31" s="129" t="s">
        <v>25</v>
      </c>
      <c r="D31" s="134" t="s">
        <v>26</v>
      </c>
      <c r="E31" s="131">
        <v>1300000</v>
      </c>
      <c r="F31" s="131">
        <v>1300000</v>
      </c>
      <c r="G31" s="131">
        <v>1235538.22</v>
      </c>
      <c r="H31" s="132">
        <f t="shared" si="2"/>
        <v>95.04140153846153</v>
      </c>
    </row>
    <row r="32" spans="1:8" ht="31.5" customHeight="1">
      <c r="A32" s="129"/>
      <c r="B32" s="129"/>
      <c r="C32" s="129" t="s">
        <v>27</v>
      </c>
      <c r="D32" s="137" t="s">
        <v>28</v>
      </c>
      <c r="E32" s="131">
        <v>30000</v>
      </c>
      <c r="F32" s="131">
        <v>30000</v>
      </c>
      <c r="G32" s="131">
        <v>34933.2</v>
      </c>
      <c r="H32" s="132">
        <f t="shared" si="2"/>
        <v>116.44399999999999</v>
      </c>
    </row>
    <row r="33" spans="1:8" ht="63" customHeight="1">
      <c r="A33" s="129"/>
      <c r="B33" s="129"/>
      <c r="C33" s="129" t="s">
        <v>29</v>
      </c>
      <c r="D33" s="92" t="s">
        <v>30</v>
      </c>
      <c r="E33" s="131">
        <v>359000</v>
      </c>
      <c r="F33" s="131">
        <v>369000</v>
      </c>
      <c r="G33" s="131">
        <v>308065.1</v>
      </c>
      <c r="H33" s="132">
        <f t="shared" si="2"/>
        <v>83.48647696476964</v>
      </c>
    </row>
    <row r="34" spans="1:8" ht="48" customHeight="1">
      <c r="A34" s="129"/>
      <c r="B34" s="129"/>
      <c r="C34" s="129" t="s">
        <v>31</v>
      </c>
      <c r="D34" s="92" t="s">
        <v>32</v>
      </c>
      <c r="E34" s="131">
        <v>200000</v>
      </c>
      <c r="F34" s="131">
        <v>200000</v>
      </c>
      <c r="G34" s="131">
        <v>1148379.19</v>
      </c>
      <c r="H34" s="132">
        <f t="shared" si="2"/>
        <v>574.189595</v>
      </c>
    </row>
    <row r="35" spans="1:8" ht="42.75" customHeight="1">
      <c r="A35" s="129"/>
      <c r="B35" s="129"/>
      <c r="C35" s="129" t="s">
        <v>33</v>
      </c>
      <c r="D35" s="92" t="s">
        <v>34</v>
      </c>
      <c r="E35" s="131">
        <v>11760000</v>
      </c>
      <c r="F35" s="131">
        <v>11260000</v>
      </c>
      <c r="G35" s="131">
        <v>7351790.56</v>
      </c>
      <c r="H35" s="132">
        <f t="shared" si="2"/>
        <v>65.29121278863232</v>
      </c>
    </row>
    <row r="36" spans="1:8" ht="27" customHeight="1">
      <c r="A36" s="129"/>
      <c r="B36" s="129"/>
      <c r="C36" s="129" t="s">
        <v>16</v>
      </c>
      <c r="D36" s="137" t="s">
        <v>17</v>
      </c>
      <c r="E36" s="131">
        <v>180000</v>
      </c>
      <c r="F36" s="131">
        <v>180000</v>
      </c>
      <c r="G36" s="131">
        <v>365349.08</v>
      </c>
      <c r="H36" s="132">
        <f t="shared" si="2"/>
        <v>202.97171111111112</v>
      </c>
    </row>
    <row r="37" spans="1:256" s="84" customFormat="1" ht="34.5" customHeight="1">
      <c r="A37" s="7">
        <v>710</v>
      </c>
      <c r="B37" s="7"/>
      <c r="C37" s="7"/>
      <c r="D37" s="136" t="s">
        <v>35</v>
      </c>
      <c r="E37" s="127">
        <f>SUM(E38,E41)</f>
        <v>873009</v>
      </c>
      <c r="F37" s="127">
        <f>SUM(F38,F41)</f>
        <v>873009</v>
      </c>
      <c r="G37" s="127">
        <f>SUM(G38,G41)</f>
        <v>430694.22</v>
      </c>
      <c r="H37" s="128">
        <f t="shared" si="2"/>
        <v>49.33445359669831</v>
      </c>
      <c r="IV37" s="9"/>
    </row>
    <row r="38" spans="1:8" ht="30" customHeight="1">
      <c r="A38" s="129"/>
      <c r="B38" s="129">
        <v>71035</v>
      </c>
      <c r="C38" s="129"/>
      <c r="D38" s="137" t="s">
        <v>36</v>
      </c>
      <c r="E38" s="131">
        <f>SUM(E39:E40)</f>
        <v>393000</v>
      </c>
      <c r="F38" s="131">
        <f>SUM(F39:F40)</f>
        <v>393000</v>
      </c>
      <c r="G38" s="131">
        <f>SUM(G39:G40)</f>
        <v>430694.22</v>
      </c>
      <c r="H38" s="132">
        <f t="shared" si="2"/>
        <v>109.59140458015267</v>
      </c>
    </row>
    <row r="39" spans="1:8" ht="30" customHeight="1">
      <c r="A39" s="129"/>
      <c r="B39" s="129"/>
      <c r="C39" s="129" t="s">
        <v>14</v>
      </c>
      <c r="D39" s="137" t="s">
        <v>37</v>
      </c>
      <c r="E39" s="131">
        <v>380000</v>
      </c>
      <c r="F39" s="131">
        <v>380000</v>
      </c>
      <c r="G39" s="131">
        <v>417694.22</v>
      </c>
      <c r="H39" s="132">
        <f t="shared" si="2"/>
        <v>109.91953157894736</v>
      </c>
    </row>
    <row r="40" spans="1:8" ht="49.5" customHeight="1">
      <c r="A40" s="129"/>
      <c r="B40" s="129"/>
      <c r="C40" s="129">
        <v>2020</v>
      </c>
      <c r="D40" s="92" t="s">
        <v>38</v>
      </c>
      <c r="E40" s="131">
        <v>13000</v>
      </c>
      <c r="F40" s="131">
        <v>13000</v>
      </c>
      <c r="G40" s="131">
        <v>13000</v>
      </c>
      <c r="H40" s="132">
        <f t="shared" si="2"/>
        <v>100</v>
      </c>
    </row>
    <row r="41" spans="1:8" ht="33" customHeight="1">
      <c r="A41" s="129"/>
      <c r="B41" s="129">
        <v>71095</v>
      </c>
      <c r="C41" s="129"/>
      <c r="D41" s="92" t="s">
        <v>10</v>
      </c>
      <c r="E41" s="131">
        <f>SUM(E42:E42)</f>
        <v>480009</v>
      </c>
      <c r="F41" s="131">
        <f>SUM(F42:F42)</f>
        <v>480009</v>
      </c>
      <c r="G41" s="131">
        <f>SUM(G42:G42)</f>
        <v>0</v>
      </c>
      <c r="H41" s="132">
        <f t="shared" si="2"/>
        <v>0</v>
      </c>
    </row>
    <row r="42" spans="1:8" ht="63" customHeight="1">
      <c r="A42" s="129"/>
      <c r="B42" s="129"/>
      <c r="C42" s="129">
        <v>6207</v>
      </c>
      <c r="D42" s="92" t="s">
        <v>364</v>
      </c>
      <c r="E42" s="131">
        <v>480009</v>
      </c>
      <c r="F42" s="131">
        <v>480009</v>
      </c>
      <c r="G42" s="131">
        <v>0</v>
      </c>
      <c r="H42" s="132">
        <f t="shared" si="2"/>
        <v>0</v>
      </c>
    </row>
    <row r="43" spans="1:256" s="84" customFormat="1" ht="31.5" customHeight="1">
      <c r="A43" s="7">
        <v>750</v>
      </c>
      <c r="B43" s="7"/>
      <c r="C43" s="7"/>
      <c r="D43" s="136" t="s">
        <v>39</v>
      </c>
      <c r="E43" s="127">
        <f>SUM(E44,E47,E53)</f>
        <v>602783</v>
      </c>
      <c r="F43" s="127">
        <f>SUM(F44,F47,F53)</f>
        <v>828478</v>
      </c>
      <c r="G43" s="127">
        <f>SUM(G44,G47,G53)</f>
        <v>1078998.31</v>
      </c>
      <c r="H43" s="128">
        <f t="shared" si="2"/>
        <v>130.23861949261175</v>
      </c>
      <c r="IV43" s="9"/>
    </row>
    <row r="44" spans="1:8" ht="31.5" customHeight="1">
      <c r="A44" s="129"/>
      <c r="B44" s="129">
        <v>75011</v>
      </c>
      <c r="C44" s="129"/>
      <c r="D44" s="137" t="s">
        <v>40</v>
      </c>
      <c r="E44" s="131">
        <f>SUM(E45,E46)</f>
        <v>336683</v>
      </c>
      <c r="F44" s="131">
        <f>SUM(F45,F46)</f>
        <v>335544</v>
      </c>
      <c r="G44" s="131">
        <f>SUM(G45:G46)</f>
        <v>335464.1</v>
      </c>
      <c r="H44" s="132">
        <f t="shared" si="2"/>
        <v>99.97618792170326</v>
      </c>
    </row>
    <row r="45" spans="1:8" ht="67.5" customHeight="1">
      <c r="A45" s="129"/>
      <c r="B45" s="129"/>
      <c r="C45" s="129">
        <v>2010</v>
      </c>
      <c r="D45" s="92" t="s">
        <v>41</v>
      </c>
      <c r="E45" s="131">
        <v>336383</v>
      </c>
      <c r="F45" s="131">
        <v>335244</v>
      </c>
      <c r="G45" s="131">
        <v>335244</v>
      </c>
      <c r="H45" s="132">
        <f t="shared" si="2"/>
        <v>100</v>
      </c>
    </row>
    <row r="46" spans="1:8" ht="53.25" customHeight="1">
      <c r="A46" s="129"/>
      <c r="B46" s="129"/>
      <c r="C46" s="129">
        <v>2360</v>
      </c>
      <c r="D46" s="92" t="s">
        <v>42</v>
      </c>
      <c r="E46" s="131">
        <v>300</v>
      </c>
      <c r="F46" s="131">
        <v>300</v>
      </c>
      <c r="G46" s="131">
        <v>220.1</v>
      </c>
      <c r="H46" s="132">
        <f t="shared" si="2"/>
        <v>73.36666666666667</v>
      </c>
    </row>
    <row r="47" spans="1:8" ht="32.25" customHeight="1">
      <c r="A47" s="129"/>
      <c r="B47" s="129">
        <v>75023</v>
      </c>
      <c r="C47" s="129"/>
      <c r="D47" s="92" t="s">
        <v>43</v>
      </c>
      <c r="E47" s="131">
        <f>SUM(E48:E52)</f>
        <v>236100</v>
      </c>
      <c r="F47" s="131">
        <f>SUM(F48:F52)</f>
        <v>379490</v>
      </c>
      <c r="G47" s="131">
        <f>SUM(G48:G52)</f>
        <v>629188.4400000001</v>
      </c>
      <c r="H47" s="132">
        <f t="shared" si="2"/>
        <v>165.79842420090122</v>
      </c>
    </row>
    <row r="48" spans="1:8" ht="32.25" customHeight="1">
      <c r="A48" s="129"/>
      <c r="B48" s="129"/>
      <c r="C48" s="139" t="s">
        <v>355</v>
      </c>
      <c r="D48" s="92" t="s">
        <v>360</v>
      </c>
      <c r="E48" s="131">
        <v>0</v>
      </c>
      <c r="F48" s="131">
        <v>0</v>
      </c>
      <c r="G48" s="131">
        <v>15065.49</v>
      </c>
      <c r="H48" s="138" t="s">
        <v>18</v>
      </c>
    </row>
    <row r="49" spans="1:8" ht="32.25" customHeight="1">
      <c r="A49" s="129"/>
      <c r="B49" s="129"/>
      <c r="C49" s="129" t="s">
        <v>27</v>
      </c>
      <c r="D49" s="137" t="s">
        <v>28</v>
      </c>
      <c r="E49" s="131">
        <v>30000</v>
      </c>
      <c r="F49" s="131">
        <v>30000</v>
      </c>
      <c r="G49" s="131">
        <v>44598.64</v>
      </c>
      <c r="H49" s="132">
        <f t="shared" si="2"/>
        <v>148.66213333333334</v>
      </c>
    </row>
    <row r="50" spans="1:8" ht="32.25" customHeight="1">
      <c r="A50" s="129"/>
      <c r="B50" s="129"/>
      <c r="C50" s="129" t="s">
        <v>16</v>
      </c>
      <c r="D50" s="137" t="s">
        <v>17</v>
      </c>
      <c r="E50" s="131">
        <v>106100</v>
      </c>
      <c r="F50" s="131">
        <v>106100</v>
      </c>
      <c r="G50" s="131">
        <v>213011.72</v>
      </c>
      <c r="H50" s="132">
        <f t="shared" si="2"/>
        <v>200.76505183788876</v>
      </c>
    </row>
    <row r="51" spans="1:8" ht="32.25" customHeight="1">
      <c r="A51" s="129"/>
      <c r="B51" s="129"/>
      <c r="C51" s="129" t="s">
        <v>44</v>
      </c>
      <c r="D51" s="137" t="s">
        <v>45</v>
      </c>
      <c r="E51" s="131">
        <v>100000</v>
      </c>
      <c r="F51" s="131">
        <v>243390</v>
      </c>
      <c r="G51" s="131">
        <v>349254.92</v>
      </c>
      <c r="H51" s="132">
        <f t="shared" si="2"/>
        <v>143.49600230083405</v>
      </c>
    </row>
    <row r="52" spans="1:8" ht="57.75" customHeight="1">
      <c r="A52" s="129"/>
      <c r="B52" s="129"/>
      <c r="C52" s="129">
        <v>2400</v>
      </c>
      <c r="D52" s="92" t="s">
        <v>562</v>
      </c>
      <c r="E52" s="131">
        <v>0</v>
      </c>
      <c r="F52" s="131">
        <v>0</v>
      </c>
      <c r="G52" s="131">
        <v>7257.67</v>
      </c>
      <c r="H52" s="138" t="s">
        <v>18</v>
      </c>
    </row>
    <row r="53" spans="1:8" ht="30" customHeight="1">
      <c r="A53" s="129"/>
      <c r="B53" s="129">
        <v>75075</v>
      </c>
      <c r="C53" s="129"/>
      <c r="D53" s="92" t="s">
        <v>314</v>
      </c>
      <c r="E53" s="131">
        <f>SUM(E54:E55)</f>
        <v>30000</v>
      </c>
      <c r="F53" s="131">
        <f>SUM(F54:F55)</f>
        <v>113444</v>
      </c>
      <c r="G53" s="131">
        <f>SUM(G54:G55)</f>
        <v>114345.77</v>
      </c>
      <c r="H53" s="132">
        <f t="shared" si="2"/>
        <v>100.79490321215754</v>
      </c>
    </row>
    <row r="54" spans="1:8" ht="30" customHeight="1">
      <c r="A54" s="129"/>
      <c r="B54" s="129"/>
      <c r="C54" s="139" t="s">
        <v>14</v>
      </c>
      <c r="D54" s="92" t="s">
        <v>15</v>
      </c>
      <c r="E54" s="131">
        <v>30000</v>
      </c>
      <c r="F54" s="131">
        <v>0</v>
      </c>
      <c r="G54" s="131">
        <v>0</v>
      </c>
      <c r="H54" s="138" t="s">
        <v>18</v>
      </c>
    </row>
    <row r="55" spans="1:8" ht="74.25" customHeight="1">
      <c r="A55" s="129"/>
      <c r="B55" s="129"/>
      <c r="C55" s="139">
        <v>2007</v>
      </c>
      <c r="D55" s="92" t="s">
        <v>364</v>
      </c>
      <c r="E55" s="131">
        <v>0</v>
      </c>
      <c r="F55" s="131">
        <v>113444</v>
      </c>
      <c r="G55" s="131">
        <v>114345.77</v>
      </c>
      <c r="H55" s="132">
        <f t="shared" si="2"/>
        <v>100.79490321215754</v>
      </c>
    </row>
    <row r="56" spans="1:256" s="84" customFormat="1" ht="43.5" customHeight="1">
      <c r="A56" s="7">
        <v>751</v>
      </c>
      <c r="B56" s="7"/>
      <c r="C56" s="7"/>
      <c r="D56" s="143" t="s">
        <v>46</v>
      </c>
      <c r="E56" s="127">
        <f aca="true" t="shared" si="3" ref="E56:G57">SUM(E57)</f>
        <v>10474</v>
      </c>
      <c r="F56" s="127">
        <f t="shared" si="3"/>
        <v>10474</v>
      </c>
      <c r="G56" s="127">
        <f t="shared" si="3"/>
        <v>10474</v>
      </c>
      <c r="H56" s="128">
        <f aca="true" t="shared" si="4" ref="H56:H68">G56/F56*100</f>
        <v>100</v>
      </c>
      <c r="IV56" s="9"/>
    </row>
    <row r="57" spans="1:8" ht="38.25" customHeight="1">
      <c r="A57" s="129"/>
      <c r="B57" s="129">
        <v>75101</v>
      </c>
      <c r="C57" s="129"/>
      <c r="D57" s="92" t="s">
        <v>47</v>
      </c>
      <c r="E57" s="131">
        <f t="shared" si="3"/>
        <v>10474</v>
      </c>
      <c r="F57" s="131">
        <f t="shared" si="3"/>
        <v>10474</v>
      </c>
      <c r="G57" s="131">
        <f t="shared" si="3"/>
        <v>10474</v>
      </c>
      <c r="H57" s="132">
        <f t="shared" si="4"/>
        <v>100</v>
      </c>
    </row>
    <row r="58" spans="1:8" ht="57.75" customHeight="1">
      <c r="A58" s="129"/>
      <c r="B58" s="129"/>
      <c r="C58" s="129">
        <v>2010</v>
      </c>
      <c r="D58" s="92" t="s">
        <v>41</v>
      </c>
      <c r="E58" s="131">
        <v>10474</v>
      </c>
      <c r="F58" s="131">
        <v>10474</v>
      </c>
      <c r="G58" s="131">
        <v>10474</v>
      </c>
      <c r="H58" s="132">
        <f t="shared" si="4"/>
        <v>100</v>
      </c>
    </row>
    <row r="59" spans="1:8" ht="39" customHeight="1">
      <c r="A59" s="7">
        <v>752</v>
      </c>
      <c r="B59" s="7"/>
      <c r="C59" s="7"/>
      <c r="D59" s="143" t="s">
        <v>396</v>
      </c>
      <c r="E59" s="131">
        <f aca="true" t="shared" si="5" ref="E59:G60">SUM(E60)</f>
        <v>600</v>
      </c>
      <c r="F59" s="131">
        <f t="shared" si="5"/>
        <v>600</v>
      </c>
      <c r="G59" s="131">
        <f t="shared" si="5"/>
        <v>600</v>
      </c>
      <c r="H59" s="132">
        <f t="shared" si="4"/>
        <v>100</v>
      </c>
    </row>
    <row r="60" spans="1:8" ht="33" customHeight="1">
      <c r="A60" s="129"/>
      <c r="B60" s="129">
        <v>75212</v>
      </c>
      <c r="C60" s="129"/>
      <c r="D60" s="137" t="s">
        <v>397</v>
      </c>
      <c r="E60" s="131">
        <f t="shared" si="5"/>
        <v>600</v>
      </c>
      <c r="F60" s="131">
        <f t="shared" si="5"/>
        <v>600</v>
      </c>
      <c r="G60" s="131">
        <f t="shared" si="5"/>
        <v>600</v>
      </c>
      <c r="H60" s="132">
        <f t="shared" si="4"/>
        <v>100</v>
      </c>
    </row>
    <row r="61" spans="1:8" ht="45.75" customHeight="1">
      <c r="A61" s="129"/>
      <c r="B61" s="129"/>
      <c r="C61" s="129">
        <v>2010</v>
      </c>
      <c r="D61" s="92" t="s">
        <v>41</v>
      </c>
      <c r="E61" s="131">
        <v>600</v>
      </c>
      <c r="F61" s="131">
        <v>600</v>
      </c>
      <c r="G61" s="131">
        <v>600</v>
      </c>
      <c r="H61" s="132">
        <f t="shared" si="4"/>
        <v>100</v>
      </c>
    </row>
    <row r="62" spans="1:256" s="84" customFormat="1" ht="39.75" customHeight="1">
      <c r="A62" s="7">
        <v>754</v>
      </c>
      <c r="B62" s="7"/>
      <c r="C62" s="7"/>
      <c r="D62" s="143" t="s">
        <v>48</v>
      </c>
      <c r="E62" s="127">
        <f>SUM(E63,E65)</f>
        <v>201340</v>
      </c>
      <c r="F62" s="127">
        <f>SUM(F63,F65)</f>
        <v>204864</v>
      </c>
      <c r="G62" s="127">
        <f>SUM(G63,G65)</f>
        <v>291546.80000000005</v>
      </c>
      <c r="H62" s="128">
        <f t="shared" si="4"/>
        <v>142.31236332396128</v>
      </c>
      <c r="IV62" s="9"/>
    </row>
    <row r="63" spans="1:8" ht="33" customHeight="1">
      <c r="A63" s="129"/>
      <c r="B63" s="129">
        <v>75414</v>
      </c>
      <c r="C63" s="129"/>
      <c r="D63" s="137" t="s">
        <v>49</v>
      </c>
      <c r="E63" s="131">
        <f>SUM(E64:E64)</f>
        <v>1000</v>
      </c>
      <c r="F63" s="131">
        <f>SUM(F64:F64)</f>
        <v>1000</v>
      </c>
      <c r="G63" s="131">
        <f>SUM(G64:G64)</f>
        <v>1000</v>
      </c>
      <c r="H63" s="132">
        <f t="shared" si="4"/>
        <v>100</v>
      </c>
    </row>
    <row r="64" spans="1:8" ht="47.25" customHeight="1">
      <c r="A64" s="129"/>
      <c r="B64" s="129"/>
      <c r="C64" s="129">
        <v>2010</v>
      </c>
      <c r="D64" s="92" t="s">
        <v>41</v>
      </c>
      <c r="E64" s="131">
        <v>1000</v>
      </c>
      <c r="F64" s="131">
        <v>1000</v>
      </c>
      <c r="G64" s="131">
        <v>1000</v>
      </c>
      <c r="H64" s="132">
        <f t="shared" si="4"/>
        <v>100</v>
      </c>
    </row>
    <row r="65" spans="1:8" ht="29.25" customHeight="1">
      <c r="A65" s="129"/>
      <c r="B65" s="129">
        <v>75416</v>
      </c>
      <c r="C65" s="129"/>
      <c r="D65" s="92" t="s">
        <v>400</v>
      </c>
      <c r="E65" s="131">
        <f>SUM(E66:E68)</f>
        <v>200340</v>
      </c>
      <c r="F65" s="131">
        <f>SUM(F66:F68)</f>
        <v>203864</v>
      </c>
      <c r="G65" s="131">
        <f>SUM(G66:G68)</f>
        <v>290546.80000000005</v>
      </c>
      <c r="H65" s="132">
        <f t="shared" si="4"/>
        <v>142.5199152376094</v>
      </c>
    </row>
    <row r="66" spans="1:8" ht="29.25" customHeight="1">
      <c r="A66" s="129"/>
      <c r="B66" s="129"/>
      <c r="C66" s="129" t="s">
        <v>50</v>
      </c>
      <c r="D66" s="92" t="s">
        <v>51</v>
      </c>
      <c r="E66" s="131">
        <v>200000</v>
      </c>
      <c r="F66" s="131">
        <v>200000</v>
      </c>
      <c r="G66" s="131">
        <v>286509.83</v>
      </c>
      <c r="H66" s="132">
        <f t="shared" si="4"/>
        <v>143.254915</v>
      </c>
    </row>
    <row r="67" spans="1:8" ht="29.25" customHeight="1">
      <c r="A67" s="129"/>
      <c r="B67" s="129"/>
      <c r="C67" s="139" t="s">
        <v>16</v>
      </c>
      <c r="D67" s="92" t="s">
        <v>17</v>
      </c>
      <c r="E67" s="131">
        <v>0</v>
      </c>
      <c r="F67" s="131">
        <v>0</v>
      </c>
      <c r="G67" s="131">
        <v>6.96</v>
      </c>
      <c r="H67" s="138" t="s">
        <v>18</v>
      </c>
    </row>
    <row r="68" spans="1:8" ht="29.25" customHeight="1">
      <c r="A68" s="129"/>
      <c r="B68" s="129"/>
      <c r="C68" s="129" t="s">
        <v>44</v>
      </c>
      <c r="D68" s="92" t="s">
        <v>52</v>
      </c>
      <c r="E68" s="131">
        <v>340</v>
      </c>
      <c r="F68" s="131">
        <v>3864</v>
      </c>
      <c r="G68" s="131">
        <v>4030.01</v>
      </c>
      <c r="H68" s="132">
        <f t="shared" si="4"/>
        <v>104.29632505175984</v>
      </c>
    </row>
    <row r="69" spans="1:256" s="84" customFormat="1" ht="52.5" customHeight="1">
      <c r="A69" s="7">
        <v>756</v>
      </c>
      <c r="B69" s="7"/>
      <c r="C69" s="7"/>
      <c r="D69" s="143" t="s">
        <v>53</v>
      </c>
      <c r="E69" s="127">
        <f>SUM(E70,E73,E80,E90,E96)</f>
        <v>76767413</v>
      </c>
      <c r="F69" s="127">
        <f>SUM(F70,F73,F80,F90,F96)</f>
        <v>76880680</v>
      </c>
      <c r="G69" s="127">
        <f>SUM(G70,G73,G80,G90,G96)</f>
        <v>77104078.91</v>
      </c>
      <c r="H69" s="128">
        <f>G69/F69*100</f>
        <v>100.29057873837743</v>
      </c>
      <c r="IV69" s="9"/>
    </row>
    <row r="70" spans="1:8" ht="37.5" customHeight="1">
      <c r="A70" s="129"/>
      <c r="B70" s="129">
        <v>75601</v>
      </c>
      <c r="C70" s="129"/>
      <c r="D70" s="92" t="s">
        <v>54</v>
      </c>
      <c r="E70" s="131">
        <f>SUM(E71:E71)</f>
        <v>175500</v>
      </c>
      <c r="F70" s="131">
        <f>SUM(F71:F71)</f>
        <v>175500</v>
      </c>
      <c r="G70" s="131">
        <f>SUM(G71:G72)</f>
        <v>161398.91999999998</v>
      </c>
      <c r="H70" s="132">
        <f>G70/F70*100</f>
        <v>91.96519658119658</v>
      </c>
    </row>
    <row r="71" spans="1:8" ht="51" customHeight="1">
      <c r="A71" s="129"/>
      <c r="B71" s="129"/>
      <c r="C71" s="129" t="s">
        <v>55</v>
      </c>
      <c r="D71" s="92" t="s">
        <v>56</v>
      </c>
      <c r="E71" s="131">
        <v>175500</v>
      </c>
      <c r="F71" s="131">
        <v>175500</v>
      </c>
      <c r="G71" s="131">
        <v>158577.86</v>
      </c>
      <c r="H71" s="132">
        <f>G71/F71*100</f>
        <v>90.35775498575498</v>
      </c>
    </row>
    <row r="72" spans="1:8" ht="37.5" customHeight="1">
      <c r="A72" s="129"/>
      <c r="B72" s="129"/>
      <c r="C72" s="129" t="s">
        <v>57</v>
      </c>
      <c r="D72" s="92" t="s">
        <v>58</v>
      </c>
      <c r="E72" s="131">
        <v>0</v>
      </c>
      <c r="F72" s="131">
        <v>0</v>
      </c>
      <c r="G72" s="131">
        <v>2821.06</v>
      </c>
      <c r="H72" s="138" t="s">
        <v>18</v>
      </c>
    </row>
    <row r="73" spans="1:8" ht="48.75" customHeight="1">
      <c r="A73" s="129"/>
      <c r="B73" s="129">
        <v>75615</v>
      </c>
      <c r="C73" s="129"/>
      <c r="D73" s="92" t="s">
        <v>59</v>
      </c>
      <c r="E73" s="131">
        <f>SUM(E74:E79)</f>
        <v>18288000</v>
      </c>
      <c r="F73" s="131">
        <f>SUM(F74:F79)</f>
        <v>18314197</v>
      </c>
      <c r="G73" s="131">
        <f>SUM(G74:G79)</f>
        <v>19634102.23</v>
      </c>
      <c r="H73" s="132">
        <f>G73/F73*100</f>
        <v>107.20700574532425</v>
      </c>
    </row>
    <row r="74" spans="1:8" ht="27.75" customHeight="1">
      <c r="A74" s="129"/>
      <c r="B74" s="129"/>
      <c r="C74" s="129" t="s">
        <v>60</v>
      </c>
      <c r="D74" s="137" t="s">
        <v>61</v>
      </c>
      <c r="E74" s="131">
        <v>17200000</v>
      </c>
      <c r="F74" s="131">
        <v>17226197</v>
      </c>
      <c r="G74" s="131">
        <v>18927067.41</v>
      </c>
      <c r="H74" s="132">
        <f>G74/F74*100</f>
        <v>109.87374293931505</v>
      </c>
    </row>
    <row r="75" spans="1:8" ht="27.75" customHeight="1">
      <c r="A75" s="129"/>
      <c r="B75" s="129"/>
      <c r="C75" s="129" t="s">
        <v>62</v>
      </c>
      <c r="D75" s="137" t="s">
        <v>63</v>
      </c>
      <c r="E75" s="131">
        <v>40000</v>
      </c>
      <c r="F75" s="131">
        <v>40000</v>
      </c>
      <c r="G75" s="131">
        <v>53875.6</v>
      </c>
      <c r="H75" s="132">
        <f>G75/F75*100</f>
        <v>134.689</v>
      </c>
    </row>
    <row r="76" spans="1:8" ht="27.75" customHeight="1">
      <c r="A76" s="129"/>
      <c r="B76" s="129"/>
      <c r="C76" s="129" t="s">
        <v>64</v>
      </c>
      <c r="D76" s="137" t="s">
        <v>65</v>
      </c>
      <c r="E76" s="131">
        <v>0</v>
      </c>
      <c r="F76" s="131">
        <v>0</v>
      </c>
      <c r="G76" s="131">
        <v>97</v>
      </c>
      <c r="H76" s="138" t="s">
        <v>18</v>
      </c>
    </row>
    <row r="77" spans="1:8" ht="27.75" customHeight="1">
      <c r="A77" s="129"/>
      <c r="B77" s="129"/>
      <c r="C77" s="129" t="s">
        <v>66</v>
      </c>
      <c r="D77" s="137" t="s">
        <v>67</v>
      </c>
      <c r="E77" s="131">
        <v>412000</v>
      </c>
      <c r="F77" s="131">
        <v>412000</v>
      </c>
      <c r="G77" s="131">
        <v>517972.9</v>
      </c>
      <c r="H77" s="132">
        <f aca="true" t="shared" si="6" ref="H77:H82">G77/F77*100</f>
        <v>125.72157766990293</v>
      </c>
    </row>
    <row r="78" spans="1:8" ht="27.75" customHeight="1">
      <c r="A78" s="129"/>
      <c r="B78" s="129"/>
      <c r="C78" s="129" t="s">
        <v>68</v>
      </c>
      <c r="D78" s="92" t="s">
        <v>69</v>
      </c>
      <c r="E78" s="131">
        <v>536000</v>
      </c>
      <c r="F78" s="131">
        <v>536000</v>
      </c>
      <c r="G78" s="131">
        <v>89359.06</v>
      </c>
      <c r="H78" s="132">
        <f t="shared" si="6"/>
        <v>16.671466417910448</v>
      </c>
    </row>
    <row r="79" spans="1:8" ht="36.75" customHeight="1">
      <c r="A79" s="129"/>
      <c r="B79" s="129"/>
      <c r="C79" s="129" t="s">
        <v>57</v>
      </c>
      <c r="D79" s="92" t="s">
        <v>58</v>
      </c>
      <c r="E79" s="131">
        <v>100000</v>
      </c>
      <c r="F79" s="131">
        <v>100000</v>
      </c>
      <c r="G79" s="131">
        <v>45730.26</v>
      </c>
      <c r="H79" s="132">
        <f t="shared" si="6"/>
        <v>45.73026</v>
      </c>
    </row>
    <row r="80" spans="1:8" ht="48.75" customHeight="1">
      <c r="A80" s="129"/>
      <c r="B80" s="129">
        <v>75616</v>
      </c>
      <c r="C80" s="129"/>
      <c r="D80" s="92" t="s">
        <v>70</v>
      </c>
      <c r="E80" s="131">
        <f>SUM(E81:E89)</f>
        <v>10078500</v>
      </c>
      <c r="F80" s="131">
        <f>SUM(F81:F89)</f>
        <v>10108570</v>
      </c>
      <c r="G80" s="131">
        <f>SUM(G81:G89)</f>
        <v>10693608.450000001</v>
      </c>
      <c r="H80" s="132">
        <f t="shared" si="6"/>
        <v>105.78754907964235</v>
      </c>
    </row>
    <row r="81" spans="1:8" ht="28.5" customHeight="1">
      <c r="A81" s="129"/>
      <c r="B81" s="129"/>
      <c r="C81" s="129" t="s">
        <v>60</v>
      </c>
      <c r="D81" s="137" t="s">
        <v>61</v>
      </c>
      <c r="E81" s="131">
        <v>7100000</v>
      </c>
      <c r="F81" s="131">
        <v>7100000</v>
      </c>
      <c r="G81" s="131">
        <v>7478523.62</v>
      </c>
      <c r="H81" s="132">
        <f t="shared" si="6"/>
        <v>105.33131859154929</v>
      </c>
    </row>
    <row r="82" spans="1:8" ht="28.5" customHeight="1">
      <c r="A82" s="129"/>
      <c r="B82" s="129"/>
      <c r="C82" s="129" t="s">
        <v>62</v>
      </c>
      <c r="D82" s="137" t="s">
        <v>63</v>
      </c>
      <c r="E82" s="131">
        <v>30000</v>
      </c>
      <c r="F82" s="131">
        <v>30070</v>
      </c>
      <c r="G82" s="131">
        <v>36760.53</v>
      </c>
      <c r="H82" s="132">
        <f t="shared" si="6"/>
        <v>122.24985034918522</v>
      </c>
    </row>
    <row r="83" spans="1:8" ht="28.5" customHeight="1">
      <c r="A83" s="129"/>
      <c r="B83" s="129"/>
      <c r="C83" s="129" t="s">
        <v>64</v>
      </c>
      <c r="D83" s="137" t="s">
        <v>65</v>
      </c>
      <c r="E83" s="131">
        <v>0</v>
      </c>
      <c r="F83" s="131">
        <v>0</v>
      </c>
      <c r="G83" s="131">
        <v>99</v>
      </c>
      <c r="H83" s="138" t="s">
        <v>18</v>
      </c>
    </row>
    <row r="84" spans="1:8" ht="28.5" customHeight="1">
      <c r="A84" s="129"/>
      <c r="B84" s="129"/>
      <c r="C84" s="129" t="s">
        <v>66</v>
      </c>
      <c r="D84" s="137" t="s">
        <v>67</v>
      </c>
      <c r="E84" s="131">
        <v>442000</v>
      </c>
      <c r="F84" s="131">
        <v>442000</v>
      </c>
      <c r="G84" s="131">
        <v>321907.09</v>
      </c>
      <c r="H84" s="132">
        <f aca="true" t="shared" si="7" ref="H84:H95">G84/F84*100</f>
        <v>72.82965837104072</v>
      </c>
    </row>
    <row r="85" spans="1:8" ht="28.5" customHeight="1">
      <c r="A85" s="129"/>
      <c r="B85" s="129"/>
      <c r="C85" s="129" t="s">
        <v>71</v>
      </c>
      <c r="D85" s="137" t="s">
        <v>72</v>
      </c>
      <c r="E85" s="131">
        <v>316500</v>
      </c>
      <c r="F85" s="131">
        <v>316500</v>
      </c>
      <c r="G85" s="131">
        <v>202381.3</v>
      </c>
      <c r="H85" s="132">
        <f t="shared" si="7"/>
        <v>63.94353870458136</v>
      </c>
    </row>
    <row r="86" spans="1:8" ht="28.5" customHeight="1">
      <c r="A86" s="129"/>
      <c r="B86" s="129"/>
      <c r="C86" s="129" t="s">
        <v>73</v>
      </c>
      <c r="D86" s="137" t="s">
        <v>315</v>
      </c>
      <c r="E86" s="131">
        <v>15000</v>
      </c>
      <c r="F86" s="131">
        <v>15000</v>
      </c>
      <c r="G86" s="131">
        <v>8874</v>
      </c>
      <c r="H86" s="132">
        <f t="shared" si="7"/>
        <v>59.160000000000004</v>
      </c>
    </row>
    <row r="87" spans="1:8" ht="28.5" customHeight="1">
      <c r="A87" s="129"/>
      <c r="B87" s="129"/>
      <c r="C87" s="129" t="s">
        <v>74</v>
      </c>
      <c r="D87" s="137" t="s">
        <v>75</v>
      </c>
      <c r="E87" s="131">
        <v>200000</v>
      </c>
      <c r="F87" s="131">
        <v>230000</v>
      </c>
      <c r="G87" s="131">
        <v>235977</v>
      </c>
      <c r="H87" s="132">
        <f t="shared" si="7"/>
        <v>102.59869565217392</v>
      </c>
    </row>
    <row r="88" spans="1:8" ht="28.5" customHeight="1">
      <c r="A88" s="129"/>
      <c r="B88" s="129"/>
      <c r="C88" s="129" t="s">
        <v>68</v>
      </c>
      <c r="D88" s="92" t="s">
        <v>69</v>
      </c>
      <c r="E88" s="131">
        <v>1900000</v>
      </c>
      <c r="F88" s="131">
        <v>1900000</v>
      </c>
      <c r="G88" s="131">
        <v>2210665.18</v>
      </c>
      <c r="H88" s="132">
        <f t="shared" si="7"/>
        <v>116.35079894736845</v>
      </c>
    </row>
    <row r="89" spans="1:8" ht="38.25" customHeight="1">
      <c r="A89" s="129"/>
      <c r="B89" s="129"/>
      <c r="C89" s="129" t="s">
        <v>57</v>
      </c>
      <c r="D89" s="92" t="s">
        <v>58</v>
      </c>
      <c r="E89" s="131">
        <v>75000</v>
      </c>
      <c r="F89" s="131">
        <v>75000</v>
      </c>
      <c r="G89" s="131">
        <v>198420.73</v>
      </c>
      <c r="H89" s="132">
        <f t="shared" si="7"/>
        <v>264.5609733333333</v>
      </c>
    </row>
    <row r="90" spans="1:8" ht="42.75" customHeight="1">
      <c r="A90" s="129"/>
      <c r="B90" s="129">
        <v>75618</v>
      </c>
      <c r="C90" s="129"/>
      <c r="D90" s="92" t="s">
        <v>76</v>
      </c>
      <c r="E90" s="131">
        <f>SUM(E91:E95)</f>
        <v>4561300</v>
      </c>
      <c r="F90" s="131">
        <f>SUM(F91:F95)</f>
        <v>4618300</v>
      </c>
      <c r="G90" s="131">
        <f>SUM(G91:G95)</f>
        <v>4445363.16</v>
      </c>
      <c r="H90" s="132">
        <f t="shared" si="7"/>
        <v>96.25540047203516</v>
      </c>
    </row>
    <row r="91" spans="1:8" ht="31.5" customHeight="1">
      <c r="A91" s="129"/>
      <c r="B91" s="129"/>
      <c r="C91" s="129" t="s">
        <v>77</v>
      </c>
      <c r="D91" s="137" t="s">
        <v>78</v>
      </c>
      <c r="E91" s="131">
        <v>1500000</v>
      </c>
      <c r="F91" s="131">
        <v>1500000</v>
      </c>
      <c r="G91" s="131">
        <v>1271990.49</v>
      </c>
      <c r="H91" s="132">
        <f t="shared" si="7"/>
        <v>84.79936599999999</v>
      </c>
    </row>
    <row r="92" spans="1:8" ht="31.5" customHeight="1">
      <c r="A92" s="129"/>
      <c r="B92" s="129"/>
      <c r="C92" s="129" t="s">
        <v>79</v>
      </c>
      <c r="D92" s="92" t="s">
        <v>80</v>
      </c>
      <c r="E92" s="131">
        <v>1200000</v>
      </c>
      <c r="F92" s="131">
        <v>1257000</v>
      </c>
      <c r="G92" s="131">
        <v>1266499.93</v>
      </c>
      <c r="H92" s="132">
        <f t="shared" si="7"/>
        <v>100.75576213206045</v>
      </c>
    </row>
    <row r="93" spans="1:8" ht="37.5" customHeight="1">
      <c r="A93" s="129"/>
      <c r="B93" s="129"/>
      <c r="C93" s="129" t="s">
        <v>81</v>
      </c>
      <c r="D93" s="92" t="s">
        <v>82</v>
      </c>
      <c r="E93" s="131">
        <v>1857500</v>
      </c>
      <c r="F93" s="131">
        <v>1857500</v>
      </c>
      <c r="G93" s="131">
        <v>1900466.56</v>
      </c>
      <c r="H93" s="132">
        <f t="shared" si="7"/>
        <v>102.3131391655451</v>
      </c>
    </row>
    <row r="94" spans="1:8" ht="31.5" customHeight="1">
      <c r="A94" s="129"/>
      <c r="B94" s="129"/>
      <c r="C94" s="129" t="s">
        <v>83</v>
      </c>
      <c r="D94" s="92" t="s">
        <v>84</v>
      </c>
      <c r="E94" s="131">
        <v>1500</v>
      </c>
      <c r="F94" s="131">
        <v>1500</v>
      </c>
      <c r="G94" s="131">
        <v>2705</v>
      </c>
      <c r="H94" s="132">
        <f t="shared" si="7"/>
        <v>180.33333333333331</v>
      </c>
    </row>
    <row r="95" spans="1:8" ht="31.5" customHeight="1">
      <c r="A95" s="129"/>
      <c r="B95" s="129"/>
      <c r="C95" s="129" t="s">
        <v>16</v>
      </c>
      <c r="D95" s="92" t="s">
        <v>85</v>
      </c>
      <c r="E95" s="131">
        <v>2300</v>
      </c>
      <c r="F95" s="131">
        <v>2300</v>
      </c>
      <c r="G95" s="131">
        <v>3701.18</v>
      </c>
      <c r="H95" s="132">
        <f t="shared" si="7"/>
        <v>160.92086956521737</v>
      </c>
    </row>
    <row r="96" spans="1:8" ht="33.75" customHeight="1">
      <c r="A96" s="129"/>
      <c r="B96" s="129">
        <v>75621</v>
      </c>
      <c r="C96" s="129"/>
      <c r="D96" s="92" t="s">
        <v>86</v>
      </c>
      <c r="E96" s="131">
        <f>SUM(E97:E98)</f>
        <v>43664113</v>
      </c>
      <c r="F96" s="131">
        <f>SUM(F97:F98)</f>
        <v>43664113</v>
      </c>
      <c r="G96" s="131">
        <f>SUM(G97:G98)</f>
        <v>42169606.15</v>
      </c>
      <c r="H96" s="132">
        <f aca="true" t="shared" si="8" ref="H96:H112">G96/F96*100</f>
        <v>96.57726506433326</v>
      </c>
    </row>
    <row r="97" spans="1:8" ht="29.25" customHeight="1">
      <c r="A97" s="129"/>
      <c r="B97" s="129"/>
      <c r="C97" s="129" t="s">
        <v>87</v>
      </c>
      <c r="D97" s="92" t="s">
        <v>88</v>
      </c>
      <c r="E97" s="131">
        <v>42164113</v>
      </c>
      <c r="F97" s="131">
        <v>42164113</v>
      </c>
      <c r="G97" s="131">
        <v>39353950</v>
      </c>
      <c r="H97" s="132">
        <f t="shared" si="8"/>
        <v>93.33517818814308</v>
      </c>
    </row>
    <row r="98" spans="1:8" ht="29.25" customHeight="1">
      <c r="A98" s="129"/>
      <c r="B98" s="129"/>
      <c r="C98" s="129" t="s">
        <v>89</v>
      </c>
      <c r="D98" s="92" t="s">
        <v>90</v>
      </c>
      <c r="E98" s="131">
        <v>1500000</v>
      </c>
      <c r="F98" s="131">
        <v>1500000</v>
      </c>
      <c r="G98" s="131">
        <v>2815656.15</v>
      </c>
      <c r="H98" s="132">
        <f t="shared" si="8"/>
        <v>187.71041</v>
      </c>
    </row>
    <row r="99" spans="1:256" s="84" customFormat="1" ht="26.25" customHeight="1">
      <c r="A99" s="7">
        <v>758</v>
      </c>
      <c r="B99" s="7"/>
      <c r="C99" s="7"/>
      <c r="D99" s="136" t="s">
        <v>91</v>
      </c>
      <c r="E99" s="127">
        <f>SUM(E100,E102,E104)</f>
        <v>31244171</v>
      </c>
      <c r="F99" s="127">
        <f>SUM(F100,F102,F104)</f>
        <v>33875673</v>
      </c>
      <c r="G99" s="127">
        <f>SUM(G100,G102,G104)</f>
        <v>31767058.990000002</v>
      </c>
      <c r="H99" s="128">
        <f t="shared" si="8"/>
        <v>93.775432860035</v>
      </c>
      <c r="IV99" s="9"/>
    </row>
    <row r="100" spans="1:8" ht="39.75" customHeight="1">
      <c r="A100" s="129"/>
      <c r="B100" s="129">
        <v>75801</v>
      </c>
      <c r="C100" s="129"/>
      <c r="D100" s="92" t="s">
        <v>92</v>
      </c>
      <c r="E100" s="131">
        <f>SUM(E101)</f>
        <v>28644171</v>
      </c>
      <c r="F100" s="131">
        <f>SUM(F101)</f>
        <v>29031142</v>
      </c>
      <c r="G100" s="131">
        <f>SUM(G101)</f>
        <v>29031142</v>
      </c>
      <c r="H100" s="132">
        <f t="shared" si="8"/>
        <v>100</v>
      </c>
    </row>
    <row r="101" spans="1:8" ht="31.5" customHeight="1">
      <c r="A101" s="129"/>
      <c r="B101" s="129"/>
      <c r="C101" s="129">
        <v>2920</v>
      </c>
      <c r="D101" s="137" t="s">
        <v>93</v>
      </c>
      <c r="E101" s="131">
        <v>28644171</v>
      </c>
      <c r="F101" s="131">
        <v>29031142</v>
      </c>
      <c r="G101" s="131">
        <v>29031142</v>
      </c>
      <c r="H101" s="132">
        <f t="shared" si="8"/>
        <v>100</v>
      </c>
    </row>
    <row r="102" spans="1:8" ht="31.5" customHeight="1">
      <c r="A102" s="129"/>
      <c r="B102" s="129">
        <v>75802</v>
      </c>
      <c r="C102" s="129"/>
      <c r="D102" s="92" t="s">
        <v>466</v>
      </c>
      <c r="E102" s="131">
        <f>SUM(E103)</f>
        <v>0</v>
      </c>
      <c r="F102" s="131">
        <f>SUM(F103)</f>
        <v>0</v>
      </c>
      <c r="G102" s="131">
        <f>SUM(G103)</f>
        <v>142219</v>
      </c>
      <c r="H102" s="138" t="s">
        <v>18</v>
      </c>
    </row>
    <row r="103" spans="1:8" ht="31.5" customHeight="1">
      <c r="A103" s="129"/>
      <c r="B103" s="129"/>
      <c r="C103" s="129">
        <v>2750</v>
      </c>
      <c r="D103" s="137" t="s">
        <v>467</v>
      </c>
      <c r="E103" s="131">
        <v>0</v>
      </c>
      <c r="F103" s="131">
        <v>0</v>
      </c>
      <c r="G103" s="131">
        <v>142219</v>
      </c>
      <c r="H103" s="138" t="s">
        <v>18</v>
      </c>
    </row>
    <row r="104" spans="1:8" ht="31.5" customHeight="1">
      <c r="A104" s="129"/>
      <c r="B104" s="129">
        <v>75814</v>
      </c>
      <c r="C104" s="129"/>
      <c r="D104" s="137" t="s">
        <v>94</v>
      </c>
      <c r="E104" s="131">
        <f>SUM(E105:E105)</f>
        <v>2600000</v>
      </c>
      <c r="F104" s="131">
        <f>SUM(F105:F105)</f>
        <v>4844531</v>
      </c>
      <c r="G104" s="135">
        <f>SUM(G105:G105)</f>
        <v>2593697.99</v>
      </c>
      <c r="H104" s="132">
        <f t="shared" si="8"/>
        <v>53.538680834119965</v>
      </c>
    </row>
    <row r="105" spans="1:8" ht="31.5" customHeight="1">
      <c r="A105" s="129"/>
      <c r="B105" s="129"/>
      <c r="C105" s="129" t="s">
        <v>44</v>
      </c>
      <c r="D105" s="137" t="s">
        <v>45</v>
      </c>
      <c r="E105" s="131">
        <v>2600000</v>
      </c>
      <c r="F105" s="131">
        <v>4844531</v>
      </c>
      <c r="G105" s="131">
        <v>2593697.99</v>
      </c>
      <c r="H105" s="132">
        <f t="shared" si="8"/>
        <v>53.538680834119965</v>
      </c>
    </row>
    <row r="106" spans="1:256" s="84" customFormat="1" ht="26.25" customHeight="1">
      <c r="A106" s="7">
        <v>801</v>
      </c>
      <c r="B106" s="7"/>
      <c r="C106" s="7"/>
      <c r="D106" s="136" t="s">
        <v>95</v>
      </c>
      <c r="E106" s="127">
        <f>SUM(E107,E116,E121,E126)</f>
        <v>1769278</v>
      </c>
      <c r="F106" s="127">
        <f>SUM(F107,F116,F121,F126)</f>
        <v>2247504</v>
      </c>
      <c r="G106" s="127">
        <f>SUM(G107,G116,G121,G126)</f>
        <v>2404385.4799999995</v>
      </c>
      <c r="H106" s="128">
        <f t="shared" si="8"/>
        <v>106.98025365027158</v>
      </c>
      <c r="IV106" s="9"/>
    </row>
    <row r="107" spans="1:8" ht="27" customHeight="1">
      <c r="A107" s="129"/>
      <c r="B107" s="129">
        <v>80101</v>
      </c>
      <c r="C107" s="129"/>
      <c r="D107" s="137" t="s">
        <v>96</v>
      </c>
      <c r="E107" s="131">
        <f>SUM(E108:E115)</f>
        <v>360334</v>
      </c>
      <c r="F107" s="131">
        <f>SUM(F108:F115)</f>
        <v>791977</v>
      </c>
      <c r="G107" s="131">
        <f>SUM(G108:G115)</f>
        <v>675499.54</v>
      </c>
      <c r="H107" s="132">
        <f t="shared" si="8"/>
        <v>85.29282289763465</v>
      </c>
    </row>
    <row r="108" spans="1:8" ht="60.75" customHeight="1">
      <c r="A108" s="129"/>
      <c r="B108" s="129"/>
      <c r="C108" s="129" t="s">
        <v>29</v>
      </c>
      <c r="D108" s="92" t="s">
        <v>30</v>
      </c>
      <c r="E108" s="131">
        <v>10047</v>
      </c>
      <c r="F108" s="131">
        <v>10047</v>
      </c>
      <c r="G108" s="131">
        <v>9241.38</v>
      </c>
      <c r="H108" s="140">
        <f t="shared" si="8"/>
        <v>91.98148701104807</v>
      </c>
    </row>
    <row r="109" spans="1:8" ht="36" customHeight="1">
      <c r="A109" s="129"/>
      <c r="B109" s="129"/>
      <c r="C109" s="129" t="s">
        <v>14</v>
      </c>
      <c r="D109" s="137" t="s">
        <v>37</v>
      </c>
      <c r="E109" s="131">
        <v>36170</v>
      </c>
      <c r="F109" s="131">
        <v>70721</v>
      </c>
      <c r="G109" s="131">
        <v>90144.5</v>
      </c>
      <c r="H109" s="132">
        <f t="shared" si="8"/>
        <v>127.46496797273794</v>
      </c>
    </row>
    <row r="110" spans="1:8" ht="36" customHeight="1">
      <c r="A110" s="129"/>
      <c r="B110" s="129"/>
      <c r="C110" s="139" t="s">
        <v>398</v>
      </c>
      <c r="D110" s="137" t="s">
        <v>399</v>
      </c>
      <c r="E110" s="131">
        <v>0</v>
      </c>
      <c r="F110" s="131">
        <v>3360</v>
      </c>
      <c r="G110" s="131">
        <v>3360</v>
      </c>
      <c r="H110" s="132">
        <f t="shared" si="8"/>
        <v>100</v>
      </c>
    </row>
    <row r="111" spans="1:8" ht="36" customHeight="1">
      <c r="A111" s="129"/>
      <c r="B111" s="129"/>
      <c r="C111" s="129" t="s">
        <v>16</v>
      </c>
      <c r="D111" s="137" t="s">
        <v>17</v>
      </c>
      <c r="E111" s="131">
        <v>0</v>
      </c>
      <c r="F111" s="131">
        <v>0</v>
      </c>
      <c r="G111" s="131">
        <v>147.07</v>
      </c>
      <c r="H111" s="138" t="s">
        <v>18</v>
      </c>
    </row>
    <row r="112" spans="1:8" ht="36" customHeight="1">
      <c r="A112" s="129"/>
      <c r="B112" s="129"/>
      <c r="C112" s="129" t="s">
        <v>44</v>
      </c>
      <c r="D112" s="137" t="s">
        <v>45</v>
      </c>
      <c r="E112" s="131">
        <v>0</v>
      </c>
      <c r="F112" s="131">
        <v>138</v>
      </c>
      <c r="G112" s="131">
        <v>744</v>
      </c>
      <c r="H112" s="132">
        <f t="shared" si="8"/>
        <v>539.1304347826087</v>
      </c>
    </row>
    <row r="113" spans="1:8" ht="56.25" customHeight="1">
      <c r="A113" s="129"/>
      <c r="B113" s="129"/>
      <c r="C113" s="129">
        <v>2007</v>
      </c>
      <c r="D113" s="92" t="s">
        <v>364</v>
      </c>
      <c r="E113" s="131">
        <v>267000</v>
      </c>
      <c r="F113" s="131">
        <v>311871</v>
      </c>
      <c r="G113" s="131">
        <v>276250</v>
      </c>
      <c r="H113" s="132">
        <f aca="true" t="shared" si="9" ref="H113:H123">G113/F113*100</f>
        <v>88.57829038288266</v>
      </c>
    </row>
    <row r="114" spans="1:8" ht="55.5" customHeight="1">
      <c r="A114" s="129"/>
      <c r="B114" s="129"/>
      <c r="C114" s="129">
        <v>2009</v>
      </c>
      <c r="D114" s="92" t="s">
        <v>364</v>
      </c>
      <c r="E114" s="131">
        <v>47117</v>
      </c>
      <c r="F114" s="131">
        <v>55035</v>
      </c>
      <c r="G114" s="131">
        <v>48750</v>
      </c>
      <c r="H114" s="132">
        <f t="shared" si="9"/>
        <v>88.57999454892341</v>
      </c>
    </row>
    <row r="115" spans="1:8" ht="51.75" customHeight="1">
      <c r="A115" s="129"/>
      <c r="B115" s="129"/>
      <c r="C115" s="129">
        <v>6330</v>
      </c>
      <c r="D115" s="92" t="s">
        <v>393</v>
      </c>
      <c r="E115" s="131">
        <v>0</v>
      </c>
      <c r="F115" s="131">
        <v>340805</v>
      </c>
      <c r="G115" s="131">
        <v>246862.59</v>
      </c>
      <c r="H115" s="140">
        <f t="shared" si="9"/>
        <v>72.4351432637432</v>
      </c>
    </row>
    <row r="116" spans="1:8" ht="35.25" customHeight="1">
      <c r="A116" s="129"/>
      <c r="B116" s="129">
        <v>80104</v>
      </c>
      <c r="C116" s="129"/>
      <c r="D116" s="92" t="s">
        <v>180</v>
      </c>
      <c r="E116" s="131">
        <f>SUM(E117:E120)</f>
        <v>1407505</v>
      </c>
      <c r="F116" s="131">
        <f>SUM(F117:F120)</f>
        <v>1433166</v>
      </c>
      <c r="G116" s="131">
        <f>SUM(G117:G120)</f>
        <v>1705719.68</v>
      </c>
      <c r="H116" s="140">
        <f t="shared" si="9"/>
        <v>119.01759321669645</v>
      </c>
    </row>
    <row r="117" spans="1:8" ht="35.25" customHeight="1">
      <c r="A117" s="129"/>
      <c r="B117" s="129"/>
      <c r="C117" s="139" t="s">
        <v>14</v>
      </c>
      <c r="D117" s="92" t="s">
        <v>37</v>
      </c>
      <c r="E117" s="131">
        <v>1407259</v>
      </c>
      <c r="F117" s="131">
        <v>1429007</v>
      </c>
      <c r="G117" s="131">
        <v>1510694.7</v>
      </c>
      <c r="H117" s="140">
        <f t="shared" si="9"/>
        <v>105.716396070838</v>
      </c>
    </row>
    <row r="118" spans="1:8" ht="35.25" customHeight="1">
      <c r="A118" s="129"/>
      <c r="B118" s="129"/>
      <c r="C118" s="139" t="s">
        <v>16</v>
      </c>
      <c r="D118" s="92" t="s">
        <v>17</v>
      </c>
      <c r="E118" s="131">
        <v>30</v>
      </c>
      <c r="F118" s="131">
        <v>30</v>
      </c>
      <c r="G118" s="131">
        <v>1935.36</v>
      </c>
      <c r="H118" s="140">
        <f t="shared" si="9"/>
        <v>6451.2</v>
      </c>
    </row>
    <row r="119" spans="1:8" ht="32.25" customHeight="1">
      <c r="A119" s="129"/>
      <c r="B119" s="129"/>
      <c r="C119" s="139" t="s">
        <v>44</v>
      </c>
      <c r="D119" s="92" t="s">
        <v>45</v>
      </c>
      <c r="E119" s="131">
        <v>216</v>
      </c>
      <c r="F119" s="131">
        <v>4129</v>
      </c>
      <c r="G119" s="131">
        <v>4373.88</v>
      </c>
      <c r="H119" s="140">
        <f t="shared" si="9"/>
        <v>105.93073383385807</v>
      </c>
    </row>
    <row r="120" spans="1:8" ht="50.25" customHeight="1">
      <c r="A120" s="129"/>
      <c r="B120" s="129"/>
      <c r="C120" s="139">
        <v>2310</v>
      </c>
      <c r="D120" s="92" t="s">
        <v>19</v>
      </c>
      <c r="E120" s="131">
        <v>0</v>
      </c>
      <c r="F120" s="131">
        <v>0</v>
      </c>
      <c r="G120" s="131">
        <v>188715.74</v>
      </c>
      <c r="H120" s="141" t="s">
        <v>18</v>
      </c>
    </row>
    <row r="121" spans="1:8" ht="30.75" customHeight="1">
      <c r="A121" s="129"/>
      <c r="B121" s="129">
        <v>80110</v>
      </c>
      <c r="C121" s="129"/>
      <c r="D121" s="92" t="s">
        <v>98</v>
      </c>
      <c r="E121" s="131">
        <f>SUM(E122:E125)</f>
        <v>1439</v>
      </c>
      <c r="F121" s="131">
        <f>SUM(F122:F125)</f>
        <v>21437</v>
      </c>
      <c r="G121" s="131">
        <f>SUM(G122:G125)</f>
        <v>22242.26</v>
      </c>
      <c r="H121" s="140">
        <f t="shared" si="9"/>
        <v>103.75640248169053</v>
      </c>
    </row>
    <row r="122" spans="1:8" ht="60.75" customHeight="1">
      <c r="A122" s="129"/>
      <c r="B122" s="129"/>
      <c r="C122" s="129" t="s">
        <v>29</v>
      </c>
      <c r="D122" s="92" t="s">
        <v>30</v>
      </c>
      <c r="E122" s="131">
        <v>1439</v>
      </c>
      <c r="F122" s="131">
        <v>1439</v>
      </c>
      <c r="G122" s="131">
        <v>1438.2</v>
      </c>
      <c r="H122" s="140">
        <f t="shared" si="9"/>
        <v>99.94440583738708</v>
      </c>
    </row>
    <row r="123" spans="1:8" ht="34.5" customHeight="1">
      <c r="A123" s="129"/>
      <c r="B123" s="129"/>
      <c r="C123" s="139" t="s">
        <v>398</v>
      </c>
      <c r="D123" s="92" t="s">
        <v>399</v>
      </c>
      <c r="E123" s="131">
        <v>0</v>
      </c>
      <c r="F123" s="131">
        <v>19998</v>
      </c>
      <c r="G123" s="131">
        <v>19998.3</v>
      </c>
      <c r="H123" s="140">
        <f t="shared" si="9"/>
        <v>100.00150015001499</v>
      </c>
    </row>
    <row r="124" spans="1:8" ht="36" customHeight="1">
      <c r="A124" s="129"/>
      <c r="B124" s="129"/>
      <c r="C124" s="129" t="s">
        <v>16</v>
      </c>
      <c r="D124" s="92" t="s">
        <v>17</v>
      </c>
      <c r="E124" s="131">
        <v>0</v>
      </c>
      <c r="F124" s="131">
        <v>0</v>
      </c>
      <c r="G124" s="131">
        <v>53.46</v>
      </c>
      <c r="H124" s="141" t="s">
        <v>18</v>
      </c>
    </row>
    <row r="125" spans="1:8" ht="36" customHeight="1">
      <c r="A125" s="129"/>
      <c r="B125" s="129"/>
      <c r="C125" s="139" t="s">
        <v>44</v>
      </c>
      <c r="D125" s="92" t="s">
        <v>45</v>
      </c>
      <c r="E125" s="131">
        <v>0</v>
      </c>
      <c r="F125" s="131">
        <v>0</v>
      </c>
      <c r="G125" s="131">
        <v>752.3</v>
      </c>
      <c r="H125" s="141" t="s">
        <v>18</v>
      </c>
    </row>
    <row r="126" spans="1:8" ht="33" customHeight="1">
      <c r="A126" s="129"/>
      <c r="B126" s="129">
        <v>80195</v>
      </c>
      <c r="C126" s="129"/>
      <c r="D126" s="137" t="s">
        <v>10</v>
      </c>
      <c r="E126" s="131">
        <f>SUM(E127:E127)</f>
        <v>0</v>
      </c>
      <c r="F126" s="131">
        <f>SUM(F127:F127)</f>
        <v>924</v>
      </c>
      <c r="G126" s="131">
        <f>SUM(G127:G127)</f>
        <v>924</v>
      </c>
      <c r="H126" s="132">
        <f aca="true" t="shared" si="10" ref="H126:H132">G126/F126*100</f>
        <v>100</v>
      </c>
    </row>
    <row r="127" spans="1:256" s="12" customFormat="1" ht="44.25" customHeight="1">
      <c r="A127" s="133"/>
      <c r="B127" s="133"/>
      <c r="C127" s="133">
        <v>2030</v>
      </c>
      <c r="D127" s="92" t="s">
        <v>97</v>
      </c>
      <c r="E127" s="135">
        <v>0</v>
      </c>
      <c r="F127" s="135">
        <v>924</v>
      </c>
      <c r="G127" s="135">
        <v>924</v>
      </c>
      <c r="H127" s="132">
        <f t="shared" si="10"/>
        <v>100</v>
      </c>
      <c r="IU127" s="9"/>
      <c r="IV127" s="9"/>
    </row>
    <row r="128" spans="1:256" s="84" customFormat="1" ht="36.75" customHeight="1">
      <c r="A128" s="7">
        <v>852</v>
      </c>
      <c r="B128" s="7"/>
      <c r="C128" s="7"/>
      <c r="D128" s="136" t="s">
        <v>99</v>
      </c>
      <c r="E128" s="127">
        <f>SUM(E129,E131,E134,E136,E142,E146,E149,E151,E154,E161,E163,E167)</f>
        <v>14938900</v>
      </c>
      <c r="F128" s="127">
        <f>SUM(F129,F131,F134,F136,F142,F146,F149,F151,F154,F161,F163,F167)</f>
        <v>15026302</v>
      </c>
      <c r="G128" s="127">
        <f>SUM(G129,G131,G134,G136,G142,G146,G149,G151,G154,G161,G163,G167)</f>
        <v>15113549.319999998</v>
      </c>
      <c r="H128" s="128">
        <f t="shared" si="10"/>
        <v>100.5806306834509</v>
      </c>
      <c r="IV128" s="9"/>
    </row>
    <row r="129" spans="1:8" ht="27" customHeight="1">
      <c r="A129" s="129"/>
      <c r="B129" s="129">
        <v>85202</v>
      </c>
      <c r="C129" s="129"/>
      <c r="D129" s="137" t="s">
        <v>186</v>
      </c>
      <c r="E129" s="131">
        <f>SUM(E130)</f>
        <v>10000</v>
      </c>
      <c r="F129" s="131">
        <f>SUM(F130)</f>
        <v>10000</v>
      </c>
      <c r="G129" s="131">
        <f>SUM(G130)</f>
        <v>13512.54</v>
      </c>
      <c r="H129" s="132">
        <f t="shared" si="10"/>
        <v>135.1254</v>
      </c>
    </row>
    <row r="130" spans="1:8" ht="36.75" customHeight="1">
      <c r="A130" s="129"/>
      <c r="B130" s="129"/>
      <c r="C130" s="139" t="s">
        <v>44</v>
      </c>
      <c r="D130" s="137" t="s">
        <v>45</v>
      </c>
      <c r="E130" s="131">
        <v>10000</v>
      </c>
      <c r="F130" s="131">
        <v>10000</v>
      </c>
      <c r="G130" s="131">
        <v>13512.54</v>
      </c>
      <c r="H130" s="132">
        <f t="shared" si="10"/>
        <v>135.1254</v>
      </c>
    </row>
    <row r="131" spans="1:8" ht="36.75" customHeight="1">
      <c r="A131" s="129"/>
      <c r="B131" s="129">
        <v>85203</v>
      </c>
      <c r="C131" s="129"/>
      <c r="D131" s="137" t="s">
        <v>100</v>
      </c>
      <c r="E131" s="131">
        <f>SUM(E132:E133)</f>
        <v>205600</v>
      </c>
      <c r="F131" s="131">
        <f>SUM(F132:F133)</f>
        <v>210527</v>
      </c>
      <c r="G131" s="131">
        <f>SUM(G132:G133)</f>
        <v>226442.85</v>
      </c>
      <c r="H131" s="132">
        <f t="shared" si="10"/>
        <v>107.56000417998641</v>
      </c>
    </row>
    <row r="132" spans="1:8" ht="36.75" customHeight="1">
      <c r="A132" s="129"/>
      <c r="B132" s="129"/>
      <c r="C132" s="129" t="s">
        <v>14</v>
      </c>
      <c r="D132" s="137" t="s">
        <v>37</v>
      </c>
      <c r="E132" s="131">
        <v>170600</v>
      </c>
      <c r="F132" s="131">
        <v>170600</v>
      </c>
      <c r="G132" s="131">
        <v>177639</v>
      </c>
      <c r="H132" s="132">
        <f t="shared" si="10"/>
        <v>104.12602579132472</v>
      </c>
    </row>
    <row r="133" spans="1:8" ht="36.75" customHeight="1">
      <c r="A133" s="129"/>
      <c r="B133" s="129"/>
      <c r="C133" s="129" t="s">
        <v>44</v>
      </c>
      <c r="D133" s="137" t="s">
        <v>45</v>
      </c>
      <c r="E133" s="131">
        <v>35000</v>
      </c>
      <c r="F133" s="131">
        <v>39927</v>
      </c>
      <c r="G133" s="131">
        <v>48803.85</v>
      </c>
      <c r="H133" s="132">
        <f>G133/F133*100</f>
        <v>122.23269967691036</v>
      </c>
    </row>
    <row r="134" spans="1:8" ht="36.75" customHeight="1">
      <c r="A134" s="129"/>
      <c r="B134" s="129">
        <v>85206</v>
      </c>
      <c r="C134" s="129"/>
      <c r="D134" s="137" t="s">
        <v>457</v>
      </c>
      <c r="E134" s="131">
        <f>SUM(E135)</f>
        <v>0</v>
      </c>
      <c r="F134" s="131">
        <f>SUM(F135)</f>
        <v>95000</v>
      </c>
      <c r="G134" s="131">
        <f>SUM(G135)</f>
        <v>94307.1</v>
      </c>
      <c r="H134" s="132">
        <f>G134/F134*100</f>
        <v>99.27063157894737</v>
      </c>
    </row>
    <row r="135" spans="1:8" ht="49.5" customHeight="1">
      <c r="A135" s="129"/>
      <c r="B135" s="129"/>
      <c r="C135" s="129">
        <v>2030</v>
      </c>
      <c r="D135" s="92" t="s">
        <v>97</v>
      </c>
      <c r="E135" s="131">
        <v>0</v>
      </c>
      <c r="F135" s="131">
        <v>95000</v>
      </c>
      <c r="G135" s="131">
        <v>94307.1</v>
      </c>
      <c r="H135" s="132">
        <f>G135/F135*100</f>
        <v>99.27063157894737</v>
      </c>
    </row>
    <row r="136" spans="1:8" ht="52.5" customHeight="1">
      <c r="A136" s="129"/>
      <c r="B136" s="133">
        <v>85212</v>
      </c>
      <c r="C136" s="133"/>
      <c r="D136" s="92" t="s">
        <v>357</v>
      </c>
      <c r="E136" s="135">
        <f>SUM(E137:E141)</f>
        <v>10746500</v>
      </c>
      <c r="F136" s="135">
        <f>SUM(F137:F141)</f>
        <v>10178500</v>
      </c>
      <c r="G136" s="135">
        <f>SUM(G137:G141)</f>
        <v>10355371.959999999</v>
      </c>
      <c r="H136" s="140">
        <f>G136/F136*100</f>
        <v>101.73770162597631</v>
      </c>
    </row>
    <row r="137" spans="1:8" ht="27" customHeight="1">
      <c r="A137" s="129"/>
      <c r="B137" s="133"/>
      <c r="C137" s="144" t="s">
        <v>16</v>
      </c>
      <c r="D137" s="92" t="s">
        <v>17</v>
      </c>
      <c r="E137" s="135">
        <v>0</v>
      </c>
      <c r="F137" s="135">
        <v>0</v>
      </c>
      <c r="G137" s="135">
        <v>6912.91</v>
      </c>
      <c r="H137" s="141" t="s">
        <v>18</v>
      </c>
    </row>
    <row r="138" spans="1:8" ht="27" customHeight="1">
      <c r="A138" s="129"/>
      <c r="B138" s="133"/>
      <c r="C138" s="144" t="s">
        <v>44</v>
      </c>
      <c r="D138" s="92" t="s">
        <v>45</v>
      </c>
      <c r="E138" s="135">
        <v>0</v>
      </c>
      <c r="F138" s="135">
        <v>0</v>
      </c>
      <c r="G138" s="135">
        <v>39320.86</v>
      </c>
      <c r="H138" s="141" t="s">
        <v>18</v>
      </c>
    </row>
    <row r="139" spans="1:8" ht="27" customHeight="1">
      <c r="A139" s="129"/>
      <c r="B139" s="133"/>
      <c r="C139" s="144" t="s">
        <v>365</v>
      </c>
      <c r="D139" s="92" t="s">
        <v>390</v>
      </c>
      <c r="E139" s="135">
        <v>0</v>
      </c>
      <c r="F139" s="135">
        <v>0</v>
      </c>
      <c r="G139" s="135">
        <v>3285.78</v>
      </c>
      <c r="H139" s="141" t="s">
        <v>18</v>
      </c>
    </row>
    <row r="140" spans="1:8" ht="49.5" customHeight="1">
      <c r="A140" s="129"/>
      <c r="B140" s="129"/>
      <c r="C140" s="133">
        <v>2010</v>
      </c>
      <c r="D140" s="92" t="s">
        <v>41</v>
      </c>
      <c r="E140" s="135">
        <v>10710000</v>
      </c>
      <c r="F140" s="135">
        <v>10142000</v>
      </c>
      <c r="G140" s="135">
        <v>10135487.54</v>
      </c>
      <c r="H140" s="140">
        <f aca="true" t="shared" si="11" ref="H140:H158">G140/F140*100</f>
        <v>99.93578722145533</v>
      </c>
    </row>
    <row r="141" spans="1:8" ht="43.5" customHeight="1">
      <c r="A141" s="129"/>
      <c r="B141" s="129"/>
      <c r="C141" s="133">
        <v>2360</v>
      </c>
      <c r="D141" s="92" t="s">
        <v>42</v>
      </c>
      <c r="E141" s="135">
        <v>36500</v>
      </c>
      <c r="F141" s="135">
        <v>36500</v>
      </c>
      <c r="G141" s="135">
        <v>170364.87</v>
      </c>
      <c r="H141" s="140">
        <f t="shared" si="11"/>
        <v>466.75306849315064</v>
      </c>
    </row>
    <row r="142" spans="1:8" ht="48.75" customHeight="1">
      <c r="A142" s="129"/>
      <c r="B142" s="133">
        <v>85213</v>
      </c>
      <c r="C142" s="133"/>
      <c r="D142" s="145" t="s">
        <v>358</v>
      </c>
      <c r="E142" s="135">
        <f>SUM(E143:E145)</f>
        <v>123200</v>
      </c>
      <c r="F142" s="135">
        <f>SUM(F143:F145)</f>
        <v>154550</v>
      </c>
      <c r="G142" s="135">
        <f>SUM(G143:G145)</f>
        <v>153343.44</v>
      </c>
      <c r="H142" s="140">
        <f t="shared" si="11"/>
        <v>99.21930766742155</v>
      </c>
    </row>
    <row r="143" spans="1:8" ht="29.25" customHeight="1">
      <c r="A143" s="129"/>
      <c r="B143" s="133"/>
      <c r="C143" s="144" t="s">
        <v>44</v>
      </c>
      <c r="D143" s="92" t="s">
        <v>45</v>
      </c>
      <c r="E143" s="135">
        <v>0</v>
      </c>
      <c r="F143" s="135">
        <v>0</v>
      </c>
      <c r="G143" s="135">
        <v>39.96</v>
      </c>
      <c r="H143" s="141" t="s">
        <v>18</v>
      </c>
    </row>
    <row r="144" spans="1:8" ht="51.75" customHeight="1">
      <c r="A144" s="129"/>
      <c r="B144" s="129"/>
      <c r="C144" s="133">
        <v>2010</v>
      </c>
      <c r="D144" s="92" t="s">
        <v>41</v>
      </c>
      <c r="E144" s="135">
        <v>29500</v>
      </c>
      <c r="F144" s="135">
        <v>61250</v>
      </c>
      <c r="G144" s="135">
        <v>61250</v>
      </c>
      <c r="H144" s="140">
        <f t="shared" si="11"/>
        <v>100</v>
      </c>
    </row>
    <row r="145" spans="1:8" ht="38.25" customHeight="1">
      <c r="A145" s="129"/>
      <c r="B145" s="129"/>
      <c r="C145" s="133">
        <v>2030</v>
      </c>
      <c r="D145" s="92" t="s">
        <v>97</v>
      </c>
      <c r="E145" s="135">
        <v>93700</v>
      </c>
      <c r="F145" s="135">
        <v>93300</v>
      </c>
      <c r="G145" s="135">
        <v>92053.48</v>
      </c>
      <c r="H145" s="140">
        <f t="shared" si="11"/>
        <v>98.66396570203644</v>
      </c>
    </row>
    <row r="146" spans="1:8" ht="40.5" customHeight="1">
      <c r="A146" s="129"/>
      <c r="B146" s="133">
        <v>85214</v>
      </c>
      <c r="C146" s="133"/>
      <c r="D146" s="92" t="s">
        <v>101</v>
      </c>
      <c r="E146" s="135">
        <f>SUM(E147:E148)</f>
        <v>1133000</v>
      </c>
      <c r="F146" s="135">
        <f>SUM(F147:F148)</f>
        <v>1179000</v>
      </c>
      <c r="G146" s="135">
        <f>SUM(G147:G148)</f>
        <v>1182462.32</v>
      </c>
      <c r="H146" s="140">
        <f t="shared" si="11"/>
        <v>100.29366581849024</v>
      </c>
    </row>
    <row r="147" spans="1:8" ht="33" customHeight="1">
      <c r="A147" s="129"/>
      <c r="B147" s="133"/>
      <c r="C147" s="144" t="s">
        <v>44</v>
      </c>
      <c r="D147" s="92" t="s">
        <v>45</v>
      </c>
      <c r="E147" s="135">
        <v>0</v>
      </c>
      <c r="F147" s="135">
        <v>0</v>
      </c>
      <c r="G147" s="135">
        <v>3462.32</v>
      </c>
      <c r="H147" s="141" t="s">
        <v>18</v>
      </c>
    </row>
    <row r="148" spans="1:8" ht="43.5" customHeight="1">
      <c r="A148" s="129"/>
      <c r="B148" s="129"/>
      <c r="C148" s="133">
        <v>2030</v>
      </c>
      <c r="D148" s="92" t="s">
        <v>97</v>
      </c>
      <c r="E148" s="135">
        <v>1133000</v>
      </c>
      <c r="F148" s="135">
        <v>1179000</v>
      </c>
      <c r="G148" s="135">
        <v>1179000</v>
      </c>
      <c r="H148" s="140">
        <f t="shared" si="11"/>
        <v>100</v>
      </c>
    </row>
    <row r="149" spans="1:8" ht="34.5" customHeight="1">
      <c r="A149" s="129"/>
      <c r="B149" s="129">
        <v>85215</v>
      </c>
      <c r="C149" s="133"/>
      <c r="D149" s="92" t="s">
        <v>187</v>
      </c>
      <c r="E149" s="135">
        <f>SUM(E150)</f>
        <v>0</v>
      </c>
      <c r="F149" s="135">
        <f>SUM(F150)</f>
        <v>0</v>
      </c>
      <c r="G149" s="135">
        <f>SUM(G150)</f>
        <v>3182.7</v>
      </c>
      <c r="H149" s="141" t="s">
        <v>18</v>
      </c>
    </row>
    <row r="150" spans="1:8" ht="37.5" customHeight="1">
      <c r="A150" s="129"/>
      <c r="B150" s="129"/>
      <c r="C150" s="144" t="s">
        <v>44</v>
      </c>
      <c r="D150" s="92" t="s">
        <v>45</v>
      </c>
      <c r="E150" s="135">
        <v>0</v>
      </c>
      <c r="F150" s="135">
        <v>0</v>
      </c>
      <c r="G150" s="135">
        <v>3182.7</v>
      </c>
      <c r="H150" s="141" t="s">
        <v>18</v>
      </c>
    </row>
    <row r="151" spans="1:8" ht="33" customHeight="1">
      <c r="A151" s="129"/>
      <c r="B151" s="129">
        <v>85216</v>
      </c>
      <c r="C151" s="133"/>
      <c r="D151" s="92" t="s">
        <v>366</v>
      </c>
      <c r="E151" s="135">
        <f>SUM(E152:E153)</f>
        <v>1002000</v>
      </c>
      <c r="F151" s="135">
        <f>SUM(F152:F153)</f>
        <v>1070000</v>
      </c>
      <c r="G151" s="135">
        <f>SUM(G152:G153)</f>
        <v>1068813.81</v>
      </c>
      <c r="H151" s="140">
        <f t="shared" si="11"/>
        <v>99.88914112149533</v>
      </c>
    </row>
    <row r="152" spans="1:8" ht="32.25" customHeight="1">
      <c r="A152" s="129"/>
      <c r="B152" s="129"/>
      <c r="C152" s="144" t="s">
        <v>44</v>
      </c>
      <c r="D152" s="92" t="s">
        <v>45</v>
      </c>
      <c r="E152" s="135">
        <v>0</v>
      </c>
      <c r="F152" s="135">
        <v>0</v>
      </c>
      <c r="G152" s="135">
        <v>6084.69</v>
      </c>
      <c r="H152" s="141" t="s">
        <v>18</v>
      </c>
    </row>
    <row r="153" spans="1:8" ht="38.25" customHeight="1">
      <c r="A153" s="129"/>
      <c r="B153" s="129"/>
      <c r="C153" s="133">
        <v>2030</v>
      </c>
      <c r="D153" s="92" t="s">
        <v>97</v>
      </c>
      <c r="E153" s="135">
        <v>1002000</v>
      </c>
      <c r="F153" s="135">
        <v>1070000</v>
      </c>
      <c r="G153" s="135">
        <v>1062729.12</v>
      </c>
      <c r="H153" s="140">
        <f t="shared" si="11"/>
        <v>99.3204785046729</v>
      </c>
    </row>
    <row r="154" spans="1:8" ht="30" customHeight="1">
      <c r="A154" s="129"/>
      <c r="B154" s="129">
        <v>85219</v>
      </c>
      <c r="C154" s="129"/>
      <c r="D154" s="137" t="s">
        <v>102</v>
      </c>
      <c r="E154" s="131">
        <f>SUM(E155:E160)</f>
        <v>703500</v>
      </c>
      <c r="F154" s="131">
        <f>SUM(F155:F160)</f>
        <v>1184225</v>
      </c>
      <c r="G154" s="131">
        <f>SUM(G155:G160)</f>
        <v>1160421.1</v>
      </c>
      <c r="H154" s="132">
        <f t="shared" si="11"/>
        <v>97.98991745656443</v>
      </c>
    </row>
    <row r="155" spans="1:8" ht="25.5" customHeight="1">
      <c r="A155" s="129"/>
      <c r="B155" s="129"/>
      <c r="C155" s="129" t="s">
        <v>16</v>
      </c>
      <c r="D155" s="137" t="s">
        <v>17</v>
      </c>
      <c r="E155" s="131">
        <v>0</v>
      </c>
      <c r="F155" s="131">
        <v>0</v>
      </c>
      <c r="G155" s="131">
        <v>84.96</v>
      </c>
      <c r="H155" s="138" t="s">
        <v>18</v>
      </c>
    </row>
    <row r="156" spans="1:8" ht="25.5" customHeight="1">
      <c r="A156" s="129"/>
      <c r="B156" s="129"/>
      <c r="C156" s="139" t="s">
        <v>44</v>
      </c>
      <c r="D156" s="137" t="s">
        <v>45</v>
      </c>
      <c r="E156" s="131">
        <v>0</v>
      </c>
      <c r="F156" s="131">
        <v>1080</v>
      </c>
      <c r="G156" s="131">
        <v>2047.79</v>
      </c>
      <c r="H156" s="132">
        <f t="shared" si="11"/>
        <v>189.61018518518517</v>
      </c>
    </row>
    <row r="157" spans="1:8" ht="54.75" customHeight="1">
      <c r="A157" s="129"/>
      <c r="B157" s="129"/>
      <c r="C157" s="139">
        <v>2007</v>
      </c>
      <c r="D157" s="92" t="s">
        <v>364</v>
      </c>
      <c r="E157" s="131">
        <v>0</v>
      </c>
      <c r="F157" s="131">
        <v>369008</v>
      </c>
      <c r="G157" s="131">
        <v>346589.12</v>
      </c>
      <c r="H157" s="132">
        <f t="shared" si="11"/>
        <v>93.92455448120366</v>
      </c>
    </row>
    <row r="158" spans="1:8" ht="55.5" customHeight="1">
      <c r="A158" s="129"/>
      <c r="B158" s="129"/>
      <c r="C158" s="139">
        <v>2009</v>
      </c>
      <c r="D158" s="92" t="s">
        <v>364</v>
      </c>
      <c r="E158" s="131">
        <v>0</v>
      </c>
      <c r="F158" s="131">
        <v>19422</v>
      </c>
      <c r="G158" s="131">
        <v>18384.84</v>
      </c>
      <c r="H158" s="132">
        <f t="shared" si="11"/>
        <v>94.65987025023169</v>
      </c>
    </row>
    <row r="159" spans="1:8" ht="54.75" customHeight="1">
      <c r="A159" s="129"/>
      <c r="B159" s="129"/>
      <c r="C159" s="129">
        <v>2010</v>
      </c>
      <c r="D159" s="92" t="s">
        <v>41</v>
      </c>
      <c r="E159" s="131">
        <v>0</v>
      </c>
      <c r="F159" s="131">
        <v>25795</v>
      </c>
      <c r="G159" s="131">
        <v>25795</v>
      </c>
      <c r="H159" s="132">
        <f>G159/F159*100</f>
        <v>100</v>
      </c>
    </row>
    <row r="160" spans="1:8" ht="42" customHeight="1">
      <c r="A160" s="129"/>
      <c r="B160" s="129"/>
      <c r="C160" s="133">
        <v>2030</v>
      </c>
      <c r="D160" s="92" t="s">
        <v>97</v>
      </c>
      <c r="E160" s="135">
        <v>703500</v>
      </c>
      <c r="F160" s="135">
        <v>768920</v>
      </c>
      <c r="G160" s="135">
        <v>767519.39</v>
      </c>
      <c r="H160" s="140">
        <f>G160/F160*100</f>
        <v>99.81784711023253</v>
      </c>
    </row>
    <row r="161" spans="1:8" ht="43.5" customHeight="1">
      <c r="A161" s="129"/>
      <c r="B161" s="129">
        <v>85220</v>
      </c>
      <c r="C161" s="133"/>
      <c r="D161" s="92" t="s">
        <v>402</v>
      </c>
      <c r="E161" s="135">
        <f>SUM(E162)</f>
        <v>18000</v>
      </c>
      <c r="F161" s="135">
        <f>SUM(F162)</f>
        <v>18000</v>
      </c>
      <c r="G161" s="135">
        <f>SUM(G162)</f>
        <v>3340.66</v>
      </c>
      <c r="H161" s="140">
        <f>G161/F161*100</f>
        <v>18.55922222222222</v>
      </c>
    </row>
    <row r="162" spans="1:8" ht="37.5" customHeight="1">
      <c r="A162" s="129"/>
      <c r="B162" s="129"/>
      <c r="C162" s="144" t="s">
        <v>44</v>
      </c>
      <c r="D162" s="92" t="s">
        <v>45</v>
      </c>
      <c r="E162" s="135">
        <v>18000</v>
      </c>
      <c r="F162" s="135">
        <v>18000</v>
      </c>
      <c r="G162" s="135">
        <v>3340.66</v>
      </c>
      <c r="H162" s="140">
        <f>G162/F162*100</f>
        <v>18.55922222222222</v>
      </c>
    </row>
    <row r="163" spans="1:8" ht="35.25" customHeight="1">
      <c r="A163" s="129"/>
      <c r="B163" s="133">
        <v>85228</v>
      </c>
      <c r="C163" s="133"/>
      <c r="D163" s="92" t="s">
        <v>103</v>
      </c>
      <c r="E163" s="135">
        <f>SUM(E164:E166)</f>
        <v>421100</v>
      </c>
      <c r="F163" s="135">
        <f>SUM(F164:F166)</f>
        <v>385100</v>
      </c>
      <c r="G163" s="135">
        <f>SUM(G164:G166)</f>
        <v>342451.87</v>
      </c>
      <c r="H163" s="140">
        <f aca="true" t="shared" si="12" ref="H163:H180">G163/F163*100</f>
        <v>88.92544014541677</v>
      </c>
    </row>
    <row r="164" spans="1:8" ht="30.75" customHeight="1">
      <c r="A164" s="129"/>
      <c r="B164" s="129"/>
      <c r="C164" s="129" t="s">
        <v>14</v>
      </c>
      <c r="D164" s="137" t="s">
        <v>37</v>
      </c>
      <c r="E164" s="131">
        <v>280000</v>
      </c>
      <c r="F164" s="131">
        <v>280000</v>
      </c>
      <c r="G164" s="131">
        <v>242222.78</v>
      </c>
      <c r="H164" s="132">
        <f t="shared" si="12"/>
        <v>86.50813571428571</v>
      </c>
    </row>
    <row r="165" spans="1:8" ht="54" customHeight="1">
      <c r="A165" s="129"/>
      <c r="B165" s="129"/>
      <c r="C165" s="133">
        <v>2010</v>
      </c>
      <c r="D165" s="92" t="s">
        <v>11</v>
      </c>
      <c r="E165" s="135">
        <v>140000</v>
      </c>
      <c r="F165" s="135">
        <v>104000</v>
      </c>
      <c r="G165" s="135">
        <v>99330.8</v>
      </c>
      <c r="H165" s="140">
        <f t="shared" si="12"/>
        <v>95.51038461538461</v>
      </c>
    </row>
    <row r="166" spans="1:8" ht="47.25" customHeight="1">
      <c r="A166" s="129"/>
      <c r="B166" s="129"/>
      <c r="C166" s="133">
        <v>2360</v>
      </c>
      <c r="D166" s="92" t="s">
        <v>42</v>
      </c>
      <c r="E166" s="135">
        <v>1100</v>
      </c>
      <c r="F166" s="135">
        <v>1100</v>
      </c>
      <c r="G166" s="135">
        <v>898.29</v>
      </c>
      <c r="H166" s="140">
        <f t="shared" si="12"/>
        <v>81.66272727272727</v>
      </c>
    </row>
    <row r="167" spans="1:8" ht="30" customHeight="1">
      <c r="A167" s="129"/>
      <c r="B167" s="129">
        <v>85295</v>
      </c>
      <c r="C167" s="129"/>
      <c r="D167" s="92" t="s">
        <v>10</v>
      </c>
      <c r="E167" s="131">
        <f>SUM(E168:E170)</f>
        <v>576000</v>
      </c>
      <c r="F167" s="131">
        <f>SUM(F168:F170)</f>
        <v>541400</v>
      </c>
      <c r="G167" s="131">
        <f>SUM(G168:G170)</f>
        <v>509898.97</v>
      </c>
      <c r="H167" s="132">
        <f t="shared" si="12"/>
        <v>94.18156076837828</v>
      </c>
    </row>
    <row r="168" spans="1:8" ht="30" customHeight="1">
      <c r="A168" s="129"/>
      <c r="B168" s="129"/>
      <c r="C168" s="139" t="s">
        <v>44</v>
      </c>
      <c r="D168" s="92" t="s">
        <v>45</v>
      </c>
      <c r="E168" s="131">
        <v>0</v>
      </c>
      <c r="F168" s="131">
        <v>0</v>
      </c>
      <c r="G168" s="131">
        <v>859.4</v>
      </c>
      <c r="H168" s="138" t="s">
        <v>18</v>
      </c>
    </row>
    <row r="169" spans="1:8" ht="46.5" customHeight="1">
      <c r="A169" s="129"/>
      <c r="B169" s="129"/>
      <c r="C169" s="129">
        <v>2010</v>
      </c>
      <c r="D169" s="92" t="s">
        <v>11</v>
      </c>
      <c r="E169" s="131">
        <v>0</v>
      </c>
      <c r="F169" s="131">
        <v>134400</v>
      </c>
      <c r="G169" s="131">
        <v>133600</v>
      </c>
      <c r="H169" s="132">
        <f t="shared" si="12"/>
        <v>99.40476190476191</v>
      </c>
    </row>
    <row r="170" spans="1:8" ht="47.25" customHeight="1">
      <c r="A170" s="129"/>
      <c r="B170" s="129"/>
      <c r="C170" s="133">
        <v>2030</v>
      </c>
      <c r="D170" s="92" t="s">
        <v>97</v>
      </c>
      <c r="E170" s="135">
        <v>576000</v>
      </c>
      <c r="F170" s="135">
        <v>407000</v>
      </c>
      <c r="G170" s="135">
        <v>375439.57</v>
      </c>
      <c r="H170" s="140">
        <f t="shared" si="12"/>
        <v>92.24559459459459</v>
      </c>
    </row>
    <row r="171" spans="1:8" s="84" customFormat="1" ht="32.25" customHeight="1">
      <c r="A171" s="7">
        <v>853</v>
      </c>
      <c r="B171" s="7"/>
      <c r="C171" s="87"/>
      <c r="D171" s="143" t="s">
        <v>188</v>
      </c>
      <c r="E171" s="146">
        <f>SUM(E172,E177)</f>
        <v>409451</v>
      </c>
      <c r="F171" s="146">
        <f>SUM(F172,F177)</f>
        <v>617174</v>
      </c>
      <c r="G171" s="146">
        <f>SUM(G172,G177)</f>
        <v>465966.04</v>
      </c>
      <c r="H171" s="140">
        <f t="shared" si="12"/>
        <v>75.49994653047601</v>
      </c>
    </row>
    <row r="172" spans="1:8" ht="28.5" customHeight="1">
      <c r="A172" s="129"/>
      <c r="B172" s="129">
        <v>85305</v>
      </c>
      <c r="C172" s="133"/>
      <c r="D172" s="92" t="s">
        <v>189</v>
      </c>
      <c r="E172" s="135">
        <f>SUM(E173:E176)</f>
        <v>179800</v>
      </c>
      <c r="F172" s="135">
        <f>SUM(F173:F176)</f>
        <v>387523</v>
      </c>
      <c r="G172" s="135">
        <f>SUM(G173:G176)</f>
        <v>381782.73</v>
      </c>
      <c r="H172" s="140">
        <f t="shared" si="12"/>
        <v>98.51872792066536</v>
      </c>
    </row>
    <row r="173" spans="1:8" ht="28.5" customHeight="1">
      <c r="A173" s="129"/>
      <c r="B173" s="129"/>
      <c r="C173" s="144" t="s">
        <v>14</v>
      </c>
      <c r="D173" s="92" t="s">
        <v>37</v>
      </c>
      <c r="E173" s="135">
        <v>179800</v>
      </c>
      <c r="F173" s="135">
        <v>195879</v>
      </c>
      <c r="G173" s="135">
        <v>190130.48</v>
      </c>
      <c r="H173" s="140">
        <f t="shared" si="12"/>
        <v>97.06526988600106</v>
      </c>
    </row>
    <row r="174" spans="1:8" ht="35.25" customHeight="1">
      <c r="A174" s="129"/>
      <c r="B174" s="129"/>
      <c r="C174" s="144" t="s">
        <v>16</v>
      </c>
      <c r="D174" s="92" t="s">
        <v>85</v>
      </c>
      <c r="E174" s="135">
        <v>0</v>
      </c>
      <c r="F174" s="135">
        <v>0</v>
      </c>
      <c r="G174" s="135">
        <v>8.25</v>
      </c>
      <c r="H174" s="141" t="s">
        <v>18</v>
      </c>
    </row>
    <row r="175" spans="1:8" ht="35.25" customHeight="1">
      <c r="A175" s="129"/>
      <c r="B175" s="129"/>
      <c r="C175" s="144" t="s">
        <v>44</v>
      </c>
      <c r="D175" s="92" t="s">
        <v>45</v>
      </c>
      <c r="E175" s="135">
        <v>0</v>
      </c>
      <c r="F175" s="135">
        <v>224</v>
      </c>
      <c r="G175" s="135">
        <v>224</v>
      </c>
      <c r="H175" s="140">
        <f t="shared" si="12"/>
        <v>100</v>
      </c>
    </row>
    <row r="176" spans="1:8" ht="51" customHeight="1">
      <c r="A176" s="129"/>
      <c r="B176" s="129"/>
      <c r="C176" s="144">
        <v>2030</v>
      </c>
      <c r="D176" s="92" t="s">
        <v>97</v>
      </c>
      <c r="E176" s="135">
        <v>0</v>
      </c>
      <c r="F176" s="135">
        <v>191420</v>
      </c>
      <c r="G176" s="135">
        <v>191420</v>
      </c>
      <c r="H176" s="140">
        <f t="shared" si="12"/>
        <v>100</v>
      </c>
    </row>
    <row r="177" spans="1:8" ht="29.25" customHeight="1">
      <c r="A177" s="129"/>
      <c r="B177" s="129">
        <v>85395</v>
      </c>
      <c r="C177" s="144"/>
      <c r="D177" s="92" t="s">
        <v>10</v>
      </c>
      <c r="E177" s="135">
        <f>SUM(E178:E179)</f>
        <v>229651</v>
      </c>
      <c r="F177" s="135">
        <f>SUM(F178:F179)</f>
        <v>229651</v>
      </c>
      <c r="G177" s="135">
        <f>SUM(G178:G179)</f>
        <v>84183.31000000001</v>
      </c>
      <c r="H177" s="140">
        <f t="shared" si="12"/>
        <v>36.65706223791754</v>
      </c>
    </row>
    <row r="178" spans="1:8" ht="58.5" customHeight="1">
      <c r="A178" s="129"/>
      <c r="B178" s="129"/>
      <c r="C178" s="144">
        <v>2007</v>
      </c>
      <c r="D178" s="92" t="s">
        <v>364</v>
      </c>
      <c r="E178" s="135">
        <v>193220</v>
      </c>
      <c r="F178" s="135">
        <v>193220</v>
      </c>
      <c r="G178" s="135">
        <v>71555.82</v>
      </c>
      <c r="H178" s="140">
        <f t="shared" si="12"/>
        <v>37.03334023393024</v>
      </c>
    </row>
    <row r="179" spans="1:8" ht="62.25" customHeight="1">
      <c r="A179" s="129"/>
      <c r="B179" s="129"/>
      <c r="C179" s="144">
        <v>2009</v>
      </c>
      <c r="D179" s="92" t="s">
        <v>364</v>
      </c>
      <c r="E179" s="135">
        <v>36431</v>
      </c>
      <c r="F179" s="135">
        <v>36431</v>
      </c>
      <c r="G179" s="135">
        <v>12627.49</v>
      </c>
      <c r="H179" s="140">
        <f t="shared" si="12"/>
        <v>34.661387280063686</v>
      </c>
    </row>
    <row r="180" spans="1:256" s="84" customFormat="1" ht="32.25" customHeight="1">
      <c r="A180" s="7">
        <v>854</v>
      </c>
      <c r="B180" s="7"/>
      <c r="C180" s="87"/>
      <c r="D180" s="143" t="s">
        <v>104</v>
      </c>
      <c r="E180" s="146">
        <f>SUM(E181,E183)</f>
        <v>11</v>
      </c>
      <c r="F180" s="146">
        <f>SUM(F181,F183)</f>
        <v>630977</v>
      </c>
      <c r="G180" s="146">
        <f>SUM(G181,G183)</f>
        <v>363938.14</v>
      </c>
      <c r="H180" s="142">
        <f t="shared" si="12"/>
        <v>57.67851126110778</v>
      </c>
      <c r="IV180" s="9"/>
    </row>
    <row r="181" spans="1:8" ht="32.25" customHeight="1">
      <c r="A181" s="129"/>
      <c r="B181" s="129">
        <v>85407</v>
      </c>
      <c r="C181" s="133"/>
      <c r="D181" s="92" t="s">
        <v>105</v>
      </c>
      <c r="E181" s="135">
        <f>SUM(E182:E182)</f>
        <v>11</v>
      </c>
      <c r="F181" s="135">
        <f>SUM(F182:F182)</f>
        <v>11</v>
      </c>
      <c r="G181" s="135">
        <f>SUM(G182:G182)</f>
        <v>6.28</v>
      </c>
      <c r="H181" s="141" t="s">
        <v>18</v>
      </c>
    </row>
    <row r="182" spans="1:8" ht="32.25" customHeight="1">
      <c r="A182" s="129"/>
      <c r="B182" s="129"/>
      <c r="C182" s="144" t="s">
        <v>16</v>
      </c>
      <c r="D182" s="92" t="s">
        <v>17</v>
      </c>
      <c r="E182" s="135">
        <v>11</v>
      </c>
      <c r="F182" s="135">
        <v>11</v>
      </c>
      <c r="G182" s="135">
        <v>6.28</v>
      </c>
      <c r="H182" s="141" t="s">
        <v>18</v>
      </c>
    </row>
    <row r="183" spans="1:8" ht="27.75" customHeight="1">
      <c r="A183" s="129"/>
      <c r="B183" s="129">
        <v>85415</v>
      </c>
      <c r="C183" s="133"/>
      <c r="D183" s="92" t="s">
        <v>106</v>
      </c>
      <c r="E183" s="135">
        <f>SUM(E184)</f>
        <v>0</v>
      </c>
      <c r="F183" s="135">
        <f>SUM(F184)</f>
        <v>630966</v>
      </c>
      <c r="G183" s="135">
        <f>SUM(G184)</f>
        <v>363931.86</v>
      </c>
      <c r="H183" s="140">
        <f>G183/F183*100</f>
        <v>57.67852150512071</v>
      </c>
    </row>
    <row r="184" spans="1:8" ht="42.75" customHeight="1">
      <c r="A184" s="129"/>
      <c r="B184" s="129"/>
      <c r="C184" s="133">
        <v>2030</v>
      </c>
      <c r="D184" s="92" t="s">
        <v>97</v>
      </c>
      <c r="E184" s="135">
        <v>0</v>
      </c>
      <c r="F184" s="135">
        <v>630966</v>
      </c>
      <c r="G184" s="135">
        <v>363931.86</v>
      </c>
      <c r="H184" s="140">
        <f>G184/F184*100</f>
        <v>57.67852150512071</v>
      </c>
    </row>
    <row r="185" spans="1:8" s="84" customFormat="1" ht="38.25" customHeight="1">
      <c r="A185" s="7">
        <v>900</v>
      </c>
      <c r="B185" s="7"/>
      <c r="C185" s="87"/>
      <c r="D185" s="143" t="s">
        <v>319</v>
      </c>
      <c r="E185" s="146">
        <f>SUM(E186,E188,E192,E194)</f>
        <v>8038365</v>
      </c>
      <c r="F185" s="146">
        <f>SUM(F186,F188,F192,F194)</f>
        <v>8417935</v>
      </c>
      <c r="G185" s="146">
        <f>SUM(G186,G188,G192,G194)</f>
        <v>5498438.76</v>
      </c>
      <c r="H185" s="142">
        <f>G185/F185*100</f>
        <v>65.31814227598574</v>
      </c>
    </row>
    <row r="186" spans="1:8" ht="37.5" customHeight="1">
      <c r="A186" s="129"/>
      <c r="B186" s="129">
        <v>90013</v>
      </c>
      <c r="C186" s="144"/>
      <c r="D186" s="92" t="s">
        <v>196</v>
      </c>
      <c r="E186" s="135">
        <f>SUM(E187)</f>
        <v>0</v>
      </c>
      <c r="F186" s="135">
        <f>SUM(F187)</f>
        <v>0</v>
      </c>
      <c r="G186" s="135">
        <f>SUM(G187)</f>
        <v>694</v>
      </c>
      <c r="H186" s="141" t="s">
        <v>18</v>
      </c>
    </row>
    <row r="187" spans="1:8" ht="37.5" customHeight="1">
      <c r="A187" s="129"/>
      <c r="B187" s="129"/>
      <c r="C187" s="144" t="s">
        <v>44</v>
      </c>
      <c r="D187" s="92" t="s">
        <v>45</v>
      </c>
      <c r="E187" s="135">
        <v>0</v>
      </c>
      <c r="F187" s="135">
        <v>0</v>
      </c>
      <c r="G187" s="135">
        <v>694</v>
      </c>
      <c r="H187" s="141" t="s">
        <v>18</v>
      </c>
    </row>
    <row r="188" spans="1:8" ht="41.25" customHeight="1">
      <c r="A188" s="129"/>
      <c r="B188" s="129">
        <v>90019</v>
      </c>
      <c r="C188" s="133"/>
      <c r="D188" s="92" t="s">
        <v>376</v>
      </c>
      <c r="E188" s="135">
        <f>SUM(E189:E191)</f>
        <v>3680375</v>
      </c>
      <c r="F188" s="135">
        <f>SUM(F189:F191)</f>
        <v>3680375</v>
      </c>
      <c r="G188" s="135">
        <f>SUM(G189:G191)</f>
        <v>1141264.81</v>
      </c>
      <c r="H188" s="140">
        <f>G188/F188*100</f>
        <v>31.009470774037972</v>
      </c>
    </row>
    <row r="189" spans="1:8" ht="41.25" customHeight="1">
      <c r="A189" s="129"/>
      <c r="B189" s="129"/>
      <c r="C189" s="144" t="s">
        <v>355</v>
      </c>
      <c r="D189" s="92" t="s">
        <v>360</v>
      </c>
      <c r="E189" s="135">
        <v>5000</v>
      </c>
      <c r="F189" s="135">
        <v>5000</v>
      </c>
      <c r="G189" s="135">
        <v>0</v>
      </c>
      <c r="H189" s="140">
        <f>G189/F189*100</f>
        <v>0</v>
      </c>
    </row>
    <row r="190" spans="1:8" ht="36.75" customHeight="1">
      <c r="A190" s="129"/>
      <c r="B190" s="129"/>
      <c r="C190" s="144" t="s">
        <v>27</v>
      </c>
      <c r="D190" s="92" t="s">
        <v>28</v>
      </c>
      <c r="E190" s="135">
        <v>180000</v>
      </c>
      <c r="F190" s="135">
        <v>180000</v>
      </c>
      <c r="G190" s="135">
        <v>192891.55</v>
      </c>
      <c r="H190" s="140">
        <f>G190/F190*100</f>
        <v>107.16197222222222</v>
      </c>
    </row>
    <row r="191" spans="1:8" ht="59.25" customHeight="1">
      <c r="A191" s="129"/>
      <c r="B191" s="129"/>
      <c r="C191" s="144">
        <v>6207</v>
      </c>
      <c r="D191" s="92" t="s">
        <v>364</v>
      </c>
      <c r="E191" s="135">
        <v>3495375</v>
      </c>
      <c r="F191" s="135">
        <v>3495375</v>
      </c>
      <c r="G191" s="135">
        <v>948373.26</v>
      </c>
      <c r="H191" s="140">
        <f>G191/F191*100</f>
        <v>27.132232163930908</v>
      </c>
    </row>
    <row r="192" spans="1:8" ht="39" customHeight="1">
      <c r="A192" s="129"/>
      <c r="B192" s="129">
        <v>90020</v>
      </c>
      <c r="C192" s="133"/>
      <c r="D192" s="92" t="s">
        <v>320</v>
      </c>
      <c r="E192" s="135">
        <f>SUM(E193)</f>
        <v>0</v>
      </c>
      <c r="F192" s="135">
        <f>SUM(F193)</f>
        <v>0</v>
      </c>
      <c r="G192" s="135">
        <f>SUM(G193)</f>
        <v>6403.95</v>
      </c>
      <c r="H192" s="141" t="s">
        <v>18</v>
      </c>
    </row>
    <row r="193" spans="1:8" ht="34.5" customHeight="1">
      <c r="A193" s="129"/>
      <c r="B193" s="129"/>
      <c r="C193" s="144" t="s">
        <v>321</v>
      </c>
      <c r="D193" s="92" t="s">
        <v>322</v>
      </c>
      <c r="E193" s="135">
        <v>0</v>
      </c>
      <c r="F193" s="135">
        <v>0</v>
      </c>
      <c r="G193" s="135">
        <v>6403.95</v>
      </c>
      <c r="H193" s="141" t="s">
        <v>18</v>
      </c>
    </row>
    <row r="194" spans="1:8" ht="34.5" customHeight="1">
      <c r="A194" s="129"/>
      <c r="B194" s="129">
        <v>90095</v>
      </c>
      <c r="C194" s="144"/>
      <c r="D194" s="92" t="s">
        <v>10</v>
      </c>
      <c r="E194" s="135">
        <f>SUM(E195:E198)</f>
        <v>4357990</v>
      </c>
      <c r="F194" s="135">
        <f>SUM(F195:F198)</f>
        <v>4737560</v>
      </c>
      <c r="G194" s="135">
        <f>SUM(G195:G198)</f>
        <v>4350076</v>
      </c>
      <c r="H194" s="140">
        <f aca="true" t="shared" si="13" ref="H194:H204">G194/F194*100</f>
        <v>91.82102179180845</v>
      </c>
    </row>
    <row r="195" spans="1:8" ht="31.5" customHeight="1">
      <c r="A195" s="129"/>
      <c r="B195" s="129"/>
      <c r="C195" s="144" t="s">
        <v>14</v>
      </c>
      <c r="D195" s="92" t="s">
        <v>37</v>
      </c>
      <c r="E195" s="135">
        <v>10000</v>
      </c>
      <c r="F195" s="135">
        <v>16500</v>
      </c>
      <c r="G195" s="135">
        <v>21129.76</v>
      </c>
      <c r="H195" s="140">
        <f t="shared" si="13"/>
        <v>128.0591515151515</v>
      </c>
    </row>
    <row r="196" spans="1:8" ht="42" customHeight="1">
      <c r="A196" s="129"/>
      <c r="B196" s="129"/>
      <c r="C196" s="144" t="s">
        <v>16</v>
      </c>
      <c r="D196" s="92" t="s">
        <v>17</v>
      </c>
      <c r="E196" s="135">
        <v>0</v>
      </c>
      <c r="F196" s="135">
        <v>0</v>
      </c>
      <c r="G196" s="135">
        <v>384.94</v>
      </c>
      <c r="H196" s="141" t="s">
        <v>18</v>
      </c>
    </row>
    <row r="197" spans="1:8" ht="53.25" customHeight="1">
      <c r="A197" s="129"/>
      <c r="B197" s="129"/>
      <c r="C197" s="144">
        <v>2900</v>
      </c>
      <c r="D197" s="92" t="s">
        <v>458</v>
      </c>
      <c r="E197" s="135">
        <v>0</v>
      </c>
      <c r="F197" s="135">
        <v>3870</v>
      </c>
      <c r="G197" s="135">
        <v>0</v>
      </c>
      <c r="H197" s="140">
        <f t="shared" si="13"/>
        <v>0</v>
      </c>
    </row>
    <row r="198" spans="1:8" ht="56.25" customHeight="1">
      <c r="A198" s="129"/>
      <c r="B198" s="129"/>
      <c r="C198" s="144">
        <v>6207</v>
      </c>
      <c r="D198" s="92" t="s">
        <v>364</v>
      </c>
      <c r="E198" s="135">
        <v>4347990</v>
      </c>
      <c r="F198" s="135">
        <v>4717190</v>
      </c>
      <c r="G198" s="135">
        <v>4328561.3</v>
      </c>
      <c r="H198" s="140">
        <f t="shared" si="13"/>
        <v>91.76143636359781</v>
      </c>
    </row>
    <row r="199" spans="1:8" ht="30.75" customHeight="1">
      <c r="A199" s="7">
        <v>926</v>
      </c>
      <c r="B199" s="7"/>
      <c r="C199" s="7"/>
      <c r="D199" s="136" t="s">
        <v>108</v>
      </c>
      <c r="E199" s="127">
        <f>SUM(E200,E205)</f>
        <v>1827300</v>
      </c>
      <c r="F199" s="127">
        <f>SUM(F200,F205)</f>
        <v>1890561</v>
      </c>
      <c r="G199" s="127">
        <f>SUM(G200,G205)</f>
        <v>1379619.6500000001</v>
      </c>
      <c r="H199" s="128">
        <f t="shared" si="13"/>
        <v>72.9740881145861</v>
      </c>
    </row>
    <row r="200" spans="1:8" ht="30.75" customHeight="1">
      <c r="A200" s="129"/>
      <c r="B200" s="129">
        <v>92604</v>
      </c>
      <c r="C200" s="129"/>
      <c r="D200" s="137" t="s">
        <v>109</v>
      </c>
      <c r="E200" s="131">
        <f>SUM(E201:E204)</f>
        <v>1827300</v>
      </c>
      <c r="F200" s="131">
        <f>SUM(F201:F204)</f>
        <v>1890561</v>
      </c>
      <c r="G200" s="131">
        <f>SUM(G201:G204)</f>
        <v>1379631.56</v>
      </c>
      <c r="H200" s="132">
        <f t="shared" si="13"/>
        <v>72.97471808632464</v>
      </c>
    </row>
    <row r="201" spans="1:8" ht="30.75" customHeight="1">
      <c r="A201" s="129"/>
      <c r="B201" s="129"/>
      <c r="C201" s="129" t="s">
        <v>14</v>
      </c>
      <c r="D201" s="137" t="s">
        <v>37</v>
      </c>
      <c r="E201" s="131">
        <v>1827300</v>
      </c>
      <c r="F201" s="131">
        <v>1835300</v>
      </c>
      <c r="G201" s="131">
        <v>1309727.4</v>
      </c>
      <c r="H201" s="132">
        <f t="shared" si="13"/>
        <v>71.36312319511796</v>
      </c>
    </row>
    <row r="202" spans="1:256" s="12" customFormat="1" ht="30.75" customHeight="1">
      <c r="A202" s="133"/>
      <c r="B202" s="133"/>
      <c r="C202" s="144" t="s">
        <v>428</v>
      </c>
      <c r="D202" s="92" t="s">
        <v>429</v>
      </c>
      <c r="E202" s="135">
        <v>0</v>
      </c>
      <c r="F202" s="135">
        <v>0</v>
      </c>
      <c r="G202" s="135">
        <v>1542.83</v>
      </c>
      <c r="H202" s="138" t="s">
        <v>18</v>
      </c>
      <c r="IU202" s="9"/>
      <c r="IV202" s="9"/>
    </row>
    <row r="203" spans="1:256" s="12" customFormat="1" ht="30.75" customHeight="1">
      <c r="A203" s="133"/>
      <c r="B203" s="133"/>
      <c r="C203" s="144" t="s">
        <v>16</v>
      </c>
      <c r="D203" s="92" t="s">
        <v>17</v>
      </c>
      <c r="E203" s="135">
        <v>0</v>
      </c>
      <c r="F203" s="135">
        <v>0</v>
      </c>
      <c r="G203" s="135">
        <v>147.6</v>
      </c>
      <c r="H203" s="138" t="s">
        <v>18</v>
      </c>
      <c r="K203" s="118"/>
      <c r="IU203" s="9"/>
      <c r="IV203" s="9"/>
    </row>
    <row r="204" spans="1:256" s="12" customFormat="1" ht="30.75" customHeight="1">
      <c r="A204" s="133"/>
      <c r="B204" s="133"/>
      <c r="C204" s="133" t="s">
        <v>44</v>
      </c>
      <c r="D204" s="92" t="s">
        <v>45</v>
      </c>
      <c r="E204" s="135">
        <v>0</v>
      </c>
      <c r="F204" s="135">
        <v>55261</v>
      </c>
      <c r="G204" s="135">
        <v>68213.73</v>
      </c>
      <c r="H204" s="132">
        <f t="shared" si="13"/>
        <v>123.43918857783972</v>
      </c>
      <c r="K204" s="118"/>
      <c r="IU204" s="9"/>
      <c r="IV204" s="9"/>
    </row>
    <row r="205" spans="1:256" s="12" customFormat="1" ht="30.75" customHeight="1">
      <c r="A205" s="133"/>
      <c r="B205" s="133">
        <v>92605</v>
      </c>
      <c r="C205" s="133"/>
      <c r="D205" s="92" t="s">
        <v>430</v>
      </c>
      <c r="E205" s="135">
        <f>SUM(E206:E206)</f>
        <v>0</v>
      </c>
      <c r="F205" s="135">
        <f>SUM(F206:F206)</f>
        <v>0</v>
      </c>
      <c r="G205" s="135">
        <f>SUM(G206:G206)</f>
        <v>-11.91</v>
      </c>
      <c r="H205" s="138" t="s">
        <v>18</v>
      </c>
      <c r="K205" s="118"/>
      <c r="IU205" s="9"/>
      <c r="IV205" s="9"/>
    </row>
    <row r="206" spans="1:256" s="12" customFormat="1" ht="75.75" customHeight="1">
      <c r="A206" s="133"/>
      <c r="B206" s="133"/>
      <c r="C206" s="133">
        <v>2910</v>
      </c>
      <c r="D206" s="92" t="s">
        <v>431</v>
      </c>
      <c r="E206" s="135">
        <v>0</v>
      </c>
      <c r="F206" s="135">
        <v>0</v>
      </c>
      <c r="G206" s="135">
        <v>-11.91</v>
      </c>
      <c r="H206" s="138" t="s">
        <v>18</v>
      </c>
      <c r="K206" s="118"/>
      <c r="IU206" s="9"/>
      <c r="IV206" s="9"/>
    </row>
    <row r="207" spans="1:8" s="84" customFormat="1" ht="34.5" customHeight="1">
      <c r="A207" s="147"/>
      <c r="B207" s="147"/>
      <c r="C207" s="147"/>
      <c r="D207" s="148" t="s">
        <v>110</v>
      </c>
      <c r="E207" s="149">
        <f>SUM(E199,E185,E180,E171,E128,E106,E99,E69,E62,E59,E56,E43,E37,E29,E22,E9,E6)</f>
        <v>158060209</v>
      </c>
      <c r="F207" s="149">
        <f>SUM(F199,F185,F180,F171,F128,F106,F99,F69,F62,F59,F56,F43,F37,F29,F22,F9,F6)</f>
        <v>164661963.43</v>
      </c>
      <c r="G207" s="149">
        <f>SUM(G199,G185,G180,G171,G128,G106,G99,G69,G62,G59,G56,G43,G37,G29,G22,G9,G6)</f>
        <v>156474098.36</v>
      </c>
      <c r="H207" s="150">
        <f>G207/F207*100</f>
        <v>95.02747027944875</v>
      </c>
    </row>
    <row r="208" spans="1:8" ht="10.5">
      <c r="A208" s="151"/>
      <c r="B208" s="151"/>
      <c r="C208" s="151"/>
      <c r="D208" s="152"/>
      <c r="E208" s="153"/>
      <c r="F208" s="153"/>
      <c r="G208" s="153"/>
      <c r="H208" s="154"/>
    </row>
    <row r="209" spans="1:8" ht="10.5">
      <c r="A209" s="155"/>
      <c r="B209" s="155"/>
      <c r="C209" s="155"/>
      <c r="D209" s="156"/>
      <c r="E209" s="157"/>
      <c r="F209" s="157"/>
      <c r="G209" s="157"/>
      <c r="H209" s="158"/>
    </row>
    <row r="210" spans="1:8" ht="10.5">
      <c r="A210" s="155"/>
      <c r="B210" s="155"/>
      <c r="C210" s="155"/>
      <c r="D210" s="156"/>
      <c r="E210" s="157"/>
      <c r="F210" s="157"/>
      <c r="G210" s="157"/>
      <c r="H210" s="158"/>
    </row>
    <row r="211" spans="1:8" ht="10.5">
      <c r="A211" s="155"/>
      <c r="B211" s="155"/>
      <c r="C211" s="155"/>
      <c r="D211" s="156"/>
      <c r="E211" s="157"/>
      <c r="F211" s="157"/>
      <c r="G211" s="157"/>
      <c r="H211" s="158"/>
    </row>
    <row r="212" spans="1:8" ht="10.5">
      <c r="A212" s="155"/>
      <c r="B212" s="155"/>
      <c r="C212" s="155"/>
      <c r="D212" s="156"/>
      <c r="E212" s="157"/>
      <c r="F212" s="157"/>
      <c r="G212" s="157"/>
      <c r="H212" s="158"/>
    </row>
    <row r="213" spans="1:8" ht="10.5">
      <c r="A213" s="155"/>
      <c r="B213" s="155"/>
      <c r="C213" s="155"/>
      <c r="D213" s="156"/>
      <c r="E213" s="157"/>
      <c r="F213" s="157"/>
      <c r="G213" s="157"/>
      <c r="H213" s="158"/>
    </row>
    <row r="214" spans="1:8" ht="10.5">
      <c r="A214" s="155"/>
      <c r="B214" s="155"/>
      <c r="C214" s="155"/>
      <c r="D214" s="156"/>
      <c r="E214" s="157"/>
      <c r="F214" s="157"/>
      <c r="G214" s="157"/>
      <c r="H214" s="158"/>
    </row>
    <row r="215" spans="1:8" ht="10.5">
      <c r="A215" s="155"/>
      <c r="B215" s="155"/>
      <c r="C215" s="155"/>
      <c r="D215" s="156"/>
      <c r="E215" s="157"/>
      <c r="F215" s="157"/>
      <c r="G215" s="157"/>
      <c r="H215" s="158"/>
    </row>
    <row r="216" spans="1:8" ht="10.5">
      <c r="A216" s="155"/>
      <c r="B216" s="155"/>
      <c r="C216" s="155"/>
      <c r="D216" s="156"/>
      <c r="E216" s="157"/>
      <c r="F216" s="157"/>
      <c r="G216" s="157"/>
      <c r="H216" s="158"/>
    </row>
    <row r="217" spans="1:8" ht="10.5">
      <c r="A217" s="155"/>
      <c r="B217" s="155"/>
      <c r="C217" s="155"/>
      <c r="D217" s="156"/>
      <c r="E217" s="157"/>
      <c r="F217" s="157"/>
      <c r="G217" s="157"/>
      <c r="H217" s="158"/>
    </row>
    <row r="218" spans="1:8" ht="10.5">
      <c r="A218" s="155"/>
      <c r="B218" s="155"/>
      <c r="C218" s="155"/>
      <c r="D218" s="156"/>
      <c r="E218" s="157"/>
      <c r="F218" s="157"/>
      <c r="G218" s="157"/>
      <c r="H218" s="158"/>
    </row>
    <row r="219" spans="1:8" ht="10.5">
      <c r="A219" s="155"/>
      <c r="B219" s="155"/>
      <c r="C219" s="155"/>
      <c r="D219" s="156"/>
      <c r="E219" s="157"/>
      <c r="F219" s="157"/>
      <c r="G219" s="157"/>
      <c r="H219" s="158"/>
    </row>
    <row r="220" spans="1:8" ht="10.5">
      <c r="A220" s="155"/>
      <c r="B220" s="155"/>
      <c r="C220" s="155"/>
      <c r="D220" s="156"/>
      <c r="E220" s="157"/>
      <c r="F220" s="157"/>
      <c r="G220" s="157"/>
      <c r="H220" s="158"/>
    </row>
    <row r="221" spans="1:8" ht="10.5">
      <c r="A221" s="155"/>
      <c r="B221" s="155"/>
      <c r="C221" s="155"/>
      <c r="D221" s="156"/>
      <c r="E221" s="157"/>
      <c r="F221" s="157"/>
      <c r="G221" s="157"/>
      <c r="H221" s="158"/>
    </row>
    <row r="222" spans="1:8" ht="10.5">
      <c r="A222" s="155"/>
      <c r="B222" s="155"/>
      <c r="C222" s="155"/>
      <c r="D222" s="156"/>
      <c r="E222" s="157"/>
      <c r="F222" s="157"/>
      <c r="G222" s="157"/>
      <c r="H222" s="158"/>
    </row>
    <row r="223" spans="1:8" ht="10.5">
      <c r="A223" s="155"/>
      <c r="B223" s="155"/>
      <c r="C223" s="155"/>
      <c r="D223" s="156"/>
      <c r="E223" s="157"/>
      <c r="F223" s="157"/>
      <c r="G223" s="157"/>
      <c r="H223" s="158"/>
    </row>
    <row r="224" spans="1:8" ht="10.5">
      <c r="A224" s="155"/>
      <c r="B224" s="155"/>
      <c r="C224" s="155"/>
      <c r="D224" s="156"/>
      <c r="E224" s="157"/>
      <c r="F224" s="157"/>
      <c r="G224" s="157"/>
      <c r="H224" s="158"/>
    </row>
    <row r="225" spans="1:8" ht="10.5">
      <c r="A225" s="155"/>
      <c r="B225" s="155"/>
      <c r="C225" s="155"/>
      <c r="D225" s="156"/>
      <c r="E225" s="157"/>
      <c r="F225" s="157"/>
      <c r="G225" s="157"/>
      <c r="H225" s="158"/>
    </row>
    <row r="226" spans="1:8" ht="10.5">
      <c r="A226" s="155"/>
      <c r="B226" s="155"/>
      <c r="C226" s="155"/>
      <c r="D226" s="156"/>
      <c r="E226" s="157"/>
      <c r="F226" s="157"/>
      <c r="G226" s="157"/>
      <c r="H226" s="158"/>
    </row>
    <row r="227" spans="1:8" ht="10.5">
      <c r="A227" s="155"/>
      <c r="B227" s="155"/>
      <c r="C227" s="155"/>
      <c r="D227" s="156"/>
      <c r="E227" s="157"/>
      <c r="F227" s="157"/>
      <c r="G227" s="157"/>
      <c r="H227" s="158"/>
    </row>
    <row r="228" spans="1:8" ht="10.5">
      <c r="A228" s="155"/>
      <c r="B228" s="155"/>
      <c r="C228" s="155"/>
      <c r="D228" s="156"/>
      <c r="E228" s="157"/>
      <c r="F228" s="157"/>
      <c r="G228" s="157"/>
      <c r="H228" s="158"/>
    </row>
    <row r="229" spans="1:8" ht="10.5">
      <c r="A229" s="155"/>
      <c r="B229" s="155"/>
      <c r="C229" s="155"/>
      <c r="D229" s="156"/>
      <c r="E229" s="157"/>
      <c r="F229" s="157"/>
      <c r="G229" s="157"/>
      <c r="H229" s="158"/>
    </row>
    <row r="230" spans="1:8" ht="10.5">
      <c r="A230" s="155"/>
      <c r="B230" s="155"/>
      <c r="C230" s="155"/>
      <c r="D230" s="156"/>
      <c r="E230" s="157"/>
      <c r="F230" s="157"/>
      <c r="G230" s="157"/>
      <c r="H230" s="158"/>
    </row>
    <row r="231" spans="1:8" ht="10.5">
      <c r="A231" s="155"/>
      <c r="B231" s="155"/>
      <c r="C231" s="155"/>
      <c r="D231" s="156"/>
      <c r="E231" s="157"/>
      <c r="F231" s="157"/>
      <c r="G231" s="157"/>
      <c r="H231" s="158"/>
    </row>
    <row r="232" spans="1:8" ht="10.5">
      <c r="A232" s="155"/>
      <c r="B232" s="155"/>
      <c r="C232" s="155"/>
      <c r="D232" s="156"/>
      <c r="E232" s="157"/>
      <c r="F232" s="157"/>
      <c r="G232" s="157"/>
      <c r="H232" s="158"/>
    </row>
    <row r="233" spans="1:8" ht="10.5">
      <c r="A233" s="155"/>
      <c r="B233" s="155"/>
      <c r="C233" s="155"/>
      <c r="D233" s="156"/>
      <c r="E233" s="157"/>
      <c r="F233" s="157"/>
      <c r="G233" s="157"/>
      <c r="H233" s="158"/>
    </row>
    <row r="234" spans="1:8" ht="10.5">
      <c r="A234" s="155"/>
      <c r="B234" s="155"/>
      <c r="C234" s="155"/>
      <c r="D234" s="156"/>
      <c r="E234" s="157"/>
      <c r="F234" s="157"/>
      <c r="G234" s="157"/>
      <c r="H234" s="158"/>
    </row>
    <row r="235" spans="1:8" ht="10.5">
      <c r="A235" s="155"/>
      <c r="B235" s="155"/>
      <c r="C235" s="155"/>
      <c r="D235" s="156"/>
      <c r="E235" s="157"/>
      <c r="F235" s="157"/>
      <c r="G235" s="157"/>
      <c r="H235" s="158"/>
    </row>
    <row r="236" spans="1:8" ht="10.5">
      <c r="A236" s="155"/>
      <c r="B236" s="155"/>
      <c r="C236" s="155"/>
      <c r="D236" s="156"/>
      <c r="E236" s="157"/>
      <c r="F236" s="157"/>
      <c r="G236" s="157"/>
      <c r="H236" s="158"/>
    </row>
    <row r="237" spans="1:8" ht="10.5">
      <c r="A237" s="155"/>
      <c r="B237" s="155"/>
      <c r="C237" s="155"/>
      <c r="D237" s="156"/>
      <c r="E237" s="157"/>
      <c r="F237" s="157"/>
      <c r="G237" s="157"/>
      <c r="H237" s="158"/>
    </row>
    <row r="238" spans="1:8" ht="10.5">
      <c r="A238" s="155"/>
      <c r="B238" s="155"/>
      <c r="C238" s="155"/>
      <c r="D238" s="156"/>
      <c r="E238" s="159"/>
      <c r="F238" s="159"/>
      <c r="G238" s="157"/>
      <c r="H238" s="158"/>
    </row>
    <row r="239" spans="1:8" ht="10.5">
      <c r="A239" s="155"/>
      <c r="B239" s="155"/>
      <c r="C239" s="155"/>
      <c r="D239" s="156"/>
      <c r="E239" s="159"/>
      <c r="F239" s="159"/>
      <c r="G239" s="157"/>
      <c r="H239" s="158"/>
    </row>
    <row r="240" spans="1:8" ht="10.5">
      <c r="A240" s="155"/>
      <c r="B240" s="155"/>
      <c r="C240" s="155"/>
      <c r="D240" s="156"/>
      <c r="E240" s="159"/>
      <c r="F240" s="159"/>
      <c r="G240" s="157"/>
      <c r="H240" s="158"/>
    </row>
    <row r="241" spans="1:8" ht="10.5">
      <c r="A241" s="155"/>
      <c r="B241" s="155"/>
      <c r="C241" s="155"/>
      <c r="D241" s="156"/>
      <c r="E241" s="159"/>
      <c r="F241" s="159"/>
      <c r="G241" s="157"/>
      <c r="H241" s="158"/>
    </row>
    <row r="242" spans="1:8" ht="10.5">
      <c r="A242" s="155"/>
      <c r="B242" s="155"/>
      <c r="C242" s="155"/>
      <c r="D242" s="156"/>
      <c r="E242" s="159"/>
      <c r="F242" s="159"/>
      <c r="G242" s="157"/>
      <c r="H242" s="158"/>
    </row>
    <row r="243" spans="1:8" ht="10.5">
      <c r="A243" s="155"/>
      <c r="B243" s="155"/>
      <c r="C243" s="155"/>
      <c r="D243" s="156"/>
      <c r="E243" s="159"/>
      <c r="F243" s="159"/>
      <c r="G243" s="157"/>
      <c r="H243" s="158"/>
    </row>
    <row r="244" spans="1:8" ht="10.5">
      <c r="A244" s="155"/>
      <c r="B244" s="155"/>
      <c r="C244" s="155"/>
      <c r="D244" s="156"/>
      <c r="E244" s="159"/>
      <c r="F244" s="159"/>
      <c r="G244" s="157"/>
      <c r="H244" s="158"/>
    </row>
    <row r="245" spans="1:8" ht="10.5">
      <c r="A245" s="155"/>
      <c r="B245" s="155"/>
      <c r="C245" s="155"/>
      <c r="D245" s="156"/>
      <c r="E245" s="159"/>
      <c r="F245" s="159"/>
      <c r="G245" s="157"/>
      <c r="H245" s="158"/>
    </row>
    <row r="246" spans="1:8" ht="10.5">
      <c r="A246" s="155"/>
      <c r="B246" s="155"/>
      <c r="C246" s="155"/>
      <c r="D246" s="156"/>
      <c r="E246" s="159"/>
      <c r="F246" s="159"/>
      <c r="G246" s="157"/>
      <c r="H246" s="158"/>
    </row>
    <row r="247" spans="1:8" ht="10.5">
      <c r="A247" s="155"/>
      <c r="B247" s="155"/>
      <c r="C247" s="155"/>
      <c r="D247" s="156"/>
      <c r="E247" s="159"/>
      <c r="F247" s="159"/>
      <c r="G247" s="157"/>
      <c r="H247" s="158"/>
    </row>
    <row r="248" spans="1:8" ht="10.5">
      <c r="A248" s="155"/>
      <c r="B248" s="155"/>
      <c r="C248" s="155"/>
      <c r="D248" s="156"/>
      <c r="E248" s="159"/>
      <c r="F248" s="159"/>
      <c r="G248" s="157"/>
      <c r="H248" s="158"/>
    </row>
    <row r="249" spans="1:8" ht="10.5">
      <c r="A249" s="155"/>
      <c r="B249" s="155"/>
      <c r="C249" s="155"/>
      <c r="D249" s="156"/>
      <c r="E249" s="160"/>
      <c r="F249" s="160"/>
      <c r="G249" s="157"/>
      <c r="H249" s="158"/>
    </row>
    <row r="250" spans="1:8" ht="10.5">
      <c r="A250" s="155"/>
      <c r="B250" s="155"/>
      <c r="C250" s="155"/>
      <c r="D250" s="156"/>
      <c r="E250" s="160"/>
      <c r="F250" s="160"/>
      <c r="G250" s="157"/>
      <c r="H250" s="158"/>
    </row>
    <row r="251" spans="1:8" ht="10.5">
      <c r="A251" s="155"/>
      <c r="B251" s="155"/>
      <c r="C251" s="155"/>
      <c r="D251" s="156"/>
      <c r="E251" s="160"/>
      <c r="F251" s="160"/>
      <c r="G251" s="157"/>
      <c r="H251" s="158"/>
    </row>
    <row r="252" spans="1:8" ht="10.5">
      <c r="A252" s="155"/>
      <c r="B252" s="155"/>
      <c r="C252" s="155"/>
      <c r="D252" s="156"/>
      <c r="E252" s="160"/>
      <c r="F252" s="160"/>
      <c r="G252" s="157"/>
      <c r="H252" s="158"/>
    </row>
    <row r="253" spans="1:8" ht="10.5">
      <c r="A253" s="155"/>
      <c r="B253" s="155"/>
      <c r="C253" s="155"/>
      <c r="D253" s="156"/>
      <c r="E253" s="160"/>
      <c r="F253" s="160"/>
      <c r="G253" s="157"/>
      <c r="H253" s="158"/>
    </row>
    <row r="254" spans="1:8" ht="10.5">
      <c r="A254" s="155"/>
      <c r="B254" s="155"/>
      <c r="C254" s="155"/>
      <c r="D254" s="156"/>
      <c r="E254" s="160"/>
      <c r="F254" s="160"/>
      <c r="G254" s="157"/>
      <c r="H254" s="158"/>
    </row>
    <row r="255" spans="1:8" ht="10.5">
      <c r="A255" s="155"/>
      <c r="B255" s="155"/>
      <c r="C255" s="155"/>
      <c r="D255" s="156"/>
      <c r="E255" s="160"/>
      <c r="F255" s="160"/>
      <c r="G255" s="160"/>
      <c r="H255" s="158"/>
    </row>
    <row r="256" spans="1:8" ht="10.5">
      <c r="A256" s="155"/>
      <c r="B256" s="155"/>
      <c r="C256" s="155"/>
      <c r="D256" s="156"/>
      <c r="E256" s="160"/>
      <c r="F256" s="160"/>
      <c r="G256" s="160"/>
      <c r="H256" s="158"/>
    </row>
    <row r="257" spans="1:8" ht="10.5">
      <c r="A257" s="155"/>
      <c r="B257" s="155"/>
      <c r="C257" s="155"/>
      <c r="D257" s="156"/>
      <c r="E257" s="160"/>
      <c r="F257" s="160"/>
      <c r="G257" s="160"/>
      <c r="H257" s="158"/>
    </row>
    <row r="258" spans="1:8" ht="10.5">
      <c r="A258" s="155"/>
      <c r="B258" s="155"/>
      <c r="C258" s="155"/>
      <c r="D258" s="156"/>
      <c r="E258" s="160"/>
      <c r="F258" s="160"/>
      <c r="G258" s="160"/>
      <c r="H258" s="158"/>
    </row>
    <row r="259" spans="1:8" ht="10.5">
      <c r="A259" s="155"/>
      <c r="B259" s="155"/>
      <c r="C259" s="155"/>
      <c r="D259" s="156"/>
      <c r="E259" s="160"/>
      <c r="F259" s="160"/>
      <c r="G259" s="160"/>
      <c r="H259" s="158"/>
    </row>
    <row r="260" spans="1:8" ht="10.5">
      <c r="A260" s="155"/>
      <c r="B260" s="155"/>
      <c r="C260" s="155"/>
      <c r="D260" s="156"/>
      <c r="E260" s="160"/>
      <c r="F260" s="160"/>
      <c r="G260" s="160"/>
      <c r="H260" s="158"/>
    </row>
    <row r="261" spans="1:8" ht="10.5">
      <c r="A261" s="155"/>
      <c r="B261" s="155"/>
      <c r="C261" s="155"/>
      <c r="D261" s="156"/>
      <c r="E261" s="160"/>
      <c r="F261" s="160"/>
      <c r="G261" s="160"/>
      <c r="H261" s="158"/>
    </row>
    <row r="262" spans="1:8" ht="10.5">
      <c r="A262" s="155"/>
      <c r="B262" s="155"/>
      <c r="C262" s="155"/>
      <c r="D262" s="156"/>
      <c r="E262" s="160"/>
      <c r="F262" s="160"/>
      <c r="G262" s="160"/>
      <c r="H262" s="158"/>
    </row>
    <row r="263" spans="1:8" ht="10.5">
      <c r="A263" s="155"/>
      <c r="B263" s="155"/>
      <c r="C263" s="155"/>
      <c r="D263" s="156"/>
      <c r="E263" s="160"/>
      <c r="F263" s="160"/>
      <c r="G263" s="160"/>
      <c r="H263" s="158"/>
    </row>
    <row r="264" spans="1:8" ht="10.5">
      <c r="A264" s="155"/>
      <c r="B264" s="155"/>
      <c r="C264" s="155"/>
      <c r="D264" s="156"/>
      <c r="E264" s="160"/>
      <c r="F264" s="160"/>
      <c r="G264" s="160"/>
      <c r="H264" s="158"/>
    </row>
    <row r="265" spans="1:8" ht="10.5">
      <c r="A265" s="155"/>
      <c r="B265" s="155"/>
      <c r="C265" s="155"/>
      <c r="D265" s="156"/>
      <c r="E265" s="160"/>
      <c r="F265" s="160"/>
      <c r="G265" s="160"/>
      <c r="H265" s="158"/>
    </row>
    <row r="266" spans="1:8" ht="10.5">
      <c r="A266" s="155"/>
      <c r="B266" s="155"/>
      <c r="C266" s="155"/>
      <c r="D266" s="156"/>
      <c r="E266" s="160"/>
      <c r="F266" s="160"/>
      <c r="G266" s="160"/>
      <c r="H266" s="158"/>
    </row>
    <row r="267" spans="1:8" ht="10.5">
      <c r="A267" s="155"/>
      <c r="B267" s="155"/>
      <c r="C267" s="155"/>
      <c r="D267" s="156"/>
      <c r="E267" s="160"/>
      <c r="F267" s="160"/>
      <c r="G267" s="160"/>
      <c r="H267" s="158"/>
    </row>
    <row r="268" spans="1:8" ht="10.5">
      <c r="A268" s="155"/>
      <c r="B268" s="155"/>
      <c r="C268" s="155"/>
      <c r="D268" s="156"/>
      <c r="E268" s="160"/>
      <c r="F268" s="160"/>
      <c r="G268" s="160"/>
      <c r="H268" s="158"/>
    </row>
    <row r="269" spans="1:8" ht="10.5">
      <c r="A269" s="155"/>
      <c r="B269" s="155"/>
      <c r="C269" s="155"/>
      <c r="D269" s="156"/>
      <c r="E269" s="160"/>
      <c r="F269" s="160"/>
      <c r="G269" s="160"/>
      <c r="H269" s="158"/>
    </row>
    <row r="270" spans="1:8" ht="10.5">
      <c r="A270" s="155"/>
      <c r="B270" s="155"/>
      <c r="C270" s="155"/>
      <c r="D270" s="156"/>
      <c r="E270" s="160"/>
      <c r="F270" s="160"/>
      <c r="G270" s="160"/>
      <c r="H270" s="158"/>
    </row>
    <row r="271" spans="1:8" ht="10.5">
      <c r="A271" s="155"/>
      <c r="B271" s="155"/>
      <c r="C271" s="155"/>
      <c r="D271" s="156"/>
      <c r="E271" s="160"/>
      <c r="F271" s="160"/>
      <c r="G271" s="160"/>
      <c r="H271" s="158"/>
    </row>
    <row r="272" spans="1:8" ht="10.5">
      <c r="A272" s="155"/>
      <c r="B272" s="155"/>
      <c r="C272" s="155"/>
      <c r="D272" s="156"/>
      <c r="E272" s="160"/>
      <c r="F272" s="160"/>
      <c r="G272" s="160"/>
      <c r="H272" s="158"/>
    </row>
    <row r="273" spans="1:8" ht="10.5">
      <c r="A273" s="155"/>
      <c r="B273" s="155"/>
      <c r="C273" s="155"/>
      <c r="D273" s="156"/>
      <c r="E273" s="160"/>
      <c r="F273" s="160"/>
      <c r="G273" s="160"/>
      <c r="H273" s="158"/>
    </row>
    <row r="274" spans="1:8" ht="10.5">
      <c r="A274" s="155"/>
      <c r="B274" s="155"/>
      <c r="C274" s="155"/>
      <c r="D274" s="156"/>
      <c r="E274" s="160"/>
      <c r="F274" s="160"/>
      <c r="G274" s="160"/>
      <c r="H274" s="158"/>
    </row>
    <row r="275" spans="1:8" ht="10.5">
      <c r="A275" s="155"/>
      <c r="B275" s="155"/>
      <c r="C275" s="155"/>
      <c r="D275" s="156"/>
      <c r="E275" s="160"/>
      <c r="F275" s="160"/>
      <c r="G275" s="160"/>
      <c r="H275" s="158"/>
    </row>
    <row r="276" spans="1:8" ht="10.5">
      <c r="A276" s="155"/>
      <c r="B276" s="155"/>
      <c r="C276" s="155"/>
      <c r="D276" s="156"/>
      <c r="E276" s="160"/>
      <c r="F276" s="160"/>
      <c r="G276" s="160"/>
      <c r="H276" s="158"/>
    </row>
    <row r="277" spans="1:8" ht="10.5">
      <c r="A277" s="155"/>
      <c r="B277" s="155"/>
      <c r="C277" s="155"/>
      <c r="D277" s="156"/>
      <c r="E277" s="160"/>
      <c r="F277" s="160"/>
      <c r="G277" s="160"/>
      <c r="H277" s="158"/>
    </row>
    <row r="278" spans="1:8" ht="10.5">
      <c r="A278" s="155"/>
      <c r="B278" s="155"/>
      <c r="C278" s="155"/>
      <c r="D278" s="156"/>
      <c r="E278" s="160"/>
      <c r="F278" s="160"/>
      <c r="G278" s="160"/>
      <c r="H278" s="158"/>
    </row>
    <row r="279" spans="1:8" ht="10.5">
      <c r="A279" s="155"/>
      <c r="B279" s="155"/>
      <c r="C279" s="155"/>
      <c r="D279" s="156"/>
      <c r="E279" s="160"/>
      <c r="F279" s="160"/>
      <c r="G279" s="160"/>
      <c r="H279" s="158"/>
    </row>
    <row r="280" spans="1:8" ht="10.5">
      <c r="A280" s="155"/>
      <c r="B280" s="155"/>
      <c r="C280" s="155"/>
      <c r="D280" s="156"/>
      <c r="E280" s="160"/>
      <c r="F280" s="160"/>
      <c r="G280" s="160"/>
      <c r="H280" s="158"/>
    </row>
    <row r="281" spans="1:8" ht="10.5">
      <c r="A281" s="155"/>
      <c r="B281" s="155"/>
      <c r="C281" s="155"/>
      <c r="D281" s="156"/>
      <c r="E281" s="160"/>
      <c r="F281" s="160"/>
      <c r="G281" s="160"/>
      <c r="H281" s="158"/>
    </row>
    <row r="282" spans="1:8" ht="10.5">
      <c r="A282" s="155"/>
      <c r="B282" s="155"/>
      <c r="C282" s="155"/>
      <c r="D282" s="156"/>
      <c r="E282" s="160"/>
      <c r="F282" s="160"/>
      <c r="G282" s="160"/>
      <c r="H282" s="158"/>
    </row>
    <row r="283" spans="1:8" ht="10.5">
      <c r="A283" s="155"/>
      <c r="B283" s="155"/>
      <c r="C283" s="155"/>
      <c r="D283" s="156"/>
      <c r="E283" s="160"/>
      <c r="F283" s="160"/>
      <c r="G283" s="160"/>
      <c r="H283" s="158"/>
    </row>
    <row r="284" spans="1:8" ht="10.5">
      <c r="A284" s="155"/>
      <c r="B284" s="155"/>
      <c r="C284" s="155"/>
      <c r="D284" s="156"/>
      <c r="E284" s="160"/>
      <c r="F284" s="160"/>
      <c r="G284" s="160"/>
      <c r="H284" s="158"/>
    </row>
    <row r="285" spans="1:8" ht="10.5">
      <c r="A285" s="155"/>
      <c r="B285" s="155"/>
      <c r="C285" s="155"/>
      <c r="D285" s="156"/>
      <c r="E285" s="160"/>
      <c r="F285" s="160"/>
      <c r="G285" s="160"/>
      <c r="H285" s="158"/>
    </row>
    <row r="286" spans="1:8" ht="10.5">
      <c r="A286" s="155"/>
      <c r="B286" s="155"/>
      <c r="C286" s="155"/>
      <c r="D286" s="156"/>
      <c r="E286" s="160"/>
      <c r="F286" s="160"/>
      <c r="G286" s="160"/>
      <c r="H286" s="158"/>
    </row>
    <row r="287" spans="1:8" ht="10.5">
      <c r="A287" s="155"/>
      <c r="B287" s="155"/>
      <c r="C287" s="155"/>
      <c r="D287" s="156"/>
      <c r="E287" s="160"/>
      <c r="F287" s="160"/>
      <c r="G287" s="160"/>
      <c r="H287" s="158"/>
    </row>
    <row r="288" spans="1:8" ht="10.5">
      <c r="A288" s="155"/>
      <c r="B288" s="155"/>
      <c r="C288" s="155"/>
      <c r="D288" s="156"/>
      <c r="E288" s="160"/>
      <c r="F288" s="160"/>
      <c r="G288" s="160"/>
      <c r="H288" s="158"/>
    </row>
    <row r="289" spans="1:8" ht="10.5">
      <c r="A289" s="155"/>
      <c r="B289" s="155"/>
      <c r="C289" s="155"/>
      <c r="D289" s="156"/>
      <c r="E289" s="160"/>
      <c r="F289" s="160"/>
      <c r="G289" s="160"/>
      <c r="H289" s="158"/>
    </row>
    <row r="290" spans="1:8" ht="10.5">
      <c r="A290" s="155"/>
      <c r="B290" s="155"/>
      <c r="C290" s="155"/>
      <c r="D290" s="156"/>
      <c r="E290" s="160"/>
      <c r="F290" s="160"/>
      <c r="G290" s="160"/>
      <c r="H290" s="158"/>
    </row>
    <row r="291" spans="1:8" ht="10.5">
      <c r="A291" s="155"/>
      <c r="B291" s="155"/>
      <c r="C291" s="155"/>
      <c r="D291" s="156"/>
      <c r="E291" s="160"/>
      <c r="F291" s="160"/>
      <c r="G291" s="160"/>
      <c r="H291" s="158"/>
    </row>
    <row r="292" spans="1:8" ht="10.5">
      <c r="A292" s="155"/>
      <c r="B292" s="155"/>
      <c r="C292" s="155"/>
      <c r="D292" s="156"/>
      <c r="E292" s="160"/>
      <c r="F292" s="160"/>
      <c r="G292" s="160"/>
      <c r="H292" s="158"/>
    </row>
    <row r="293" spans="1:8" ht="10.5">
      <c r="A293" s="155"/>
      <c r="B293" s="155"/>
      <c r="C293" s="155"/>
      <c r="D293" s="156"/>
      <c r="E293" s="160"/>
      <c r="F293" s="160"/>
      <c r="G293" s="160"/>
      <c r="H293" s="158"/>
    </row>
    <row r="294" spans="1:8" ht="10.5">
      <c r="A294" s="155"/>
      <c r="B294" s="155"/>
      <c r="C294" s="155"/>
      <c r="D294" s="156"/>
      <c r="E294" s="160"/>
      <c r="F294" s="160"/>
      <c r="G294" s="160"/>
      <c r="H294" s="158"/>
    </row>
    <row r="295" spans="1:8" ht="10.5">
      <c r="A295" s="155"/>
      <c r="B295" s="155"/>
      <c r="C295" s="155"/>
      <c r="D295" s="156"/>
      <c r="E295" s="160"/>
      <c r="F295" s="160"/>
      <c r="G295" s="160"/>
      <c r="H295" s="158"/>
    </row>
    <row r="296" spans="1:8" ht="10.5">
      <c r="A296" s="155"/>
      <c r="B296" s="155"/>
      <c r="C296" s="155"/>
      <c r="D296" s="156"/>
      <c r="E296" s="160"/>
      <c r="F296" s="160"/>
      <c r="G296" s="160"/>
      <c r="H296" s="158"/>
    </row>
    <row r="297" spans="1:8" ht="10.5">
      <c r="A297" s="155"/>
      <c r="B297" s="155"/>
      <c r="C297" s="155"/>
      <c r="D297" s="156"/>
      <c r="E297" s="160"/>
      <c r="F297" s="160"/>
      <c r="G297" s="160"/>
      <c r="H297" s="158"/>
    </row>
    <row r="298" spans="1:8" ht="10.5">
      <c r="A298" s="155"/>
      <c r="B298" s="155"/>
      <c r="C298" s="155"/>
      <c r="D298" s="156"/>
      <c r="E298" s="160"/>
      <c r="F298" s="160"/>
      <c r="G298" s="160"/>
      <c r="H298" s="158"/>
    </row>
    <row r="299" spans="1:8" ht="10.5">
      <c r="A299" s="155"/>
      <c r="B299" s="155"/>
      <c r="C299" s="155"/>
      <c r="D299" s="156"/>
      <c r="E299" s="160"/>
      <c r="F299" s="160"/>
      <c r="G299" s="160"/>
      <c r="H299" s="158"/>
    </row>
    <row r="300" spans="1:8" ht="10.5">
      <c r="A300" s="155"/>
      <c r="B300" s="155"/>
      <c r="C300" s="155"/>
      <c r="D300" s="156"/>
      <c r="E300" s="160"/>
      <c r="F300" s="160"/>
      <c r="G300" s="160"/>
      <c r="H300" s="158"/>
    </row>
    <row r="301" spans="1:8" ht="10.5">
      <c r="A301" s="155"/>
      <c r="B301" s="155"/>
      <c r="C301" s="155"/>
      <c r="D301" s="156"/>
      <c r="E301" s="160"/>
      <c r="F301" s="160"/>
      <c r="G301" s="160"/>
      <c r="H301" s="158"/>
    </row>
    <row r="302" spans="1:8" ht="10.5">
      <c r="A302" s="155"/>
      <c r="B302" s="155"/>
      <c r="C302" s="155"/>
      <c r="D302" s="156"/>
      <c r="E302" s="160"/>
      <c r="F302" s="160"/>
      <c r="G302" s="160"/>
      <c r="H302" s="158"/>
    </row>
    <row r="303" spans="1:8" ht="10.5">
      <c r="A303" s="155"/>
      <c r="B303" s="155"/>
      <c r="C303" s="155"/>
      <c r="D303" s="156"/>
      <c r="E303" s="160"/>
      <c r="F303" s="160"/>
      <c r="G303" s="160"/>
      <c r="H303" s="158"/>
    </row>
    <row r="304" spans="1:8" ht="10.5">
      <c r="A304" s="155"/>
      <c r="B304" s="155"/>
      <c r="C304" s="155"/>
      <c r="D304" s="156"/>
      <c r="E304" s="160"/>
      <c r="F304" s="160"/>
      <c r="G304" s="160"/>
      <c r="H304" s="158"/>
    </row>
    <row r="305" spans="1:8" ht="10.5">
      <c r="A305" s="155"/>
      <c r="B305" s="155"/>
      <c r="C305" s="155"/>
      <c r="D305" s="156"/>
      <c r="E305" s="160"/>
      <c r="F305" s="160"/>
      <c r="G305" s="160"/>
      <c r="H305" s="158"/>
    </row>
    <row r="306" spans="1:8" ht="10.5">
      <c r="A306" s="155"/>
      <c r="B306" s="155"/>
      <c r="C306" s="155"/>
      <c r="D306" s="156"/>
      <c r="E306" s="160"/>
      <c r="F306" s="160"/>
      <c r="G306" s="160"/>
      <c r="H306" s="158"/>
    </row>
    <row r="307" spans="1:8" ht="10.5">
      <c r="A307" s="155"/>
      <c r="B307" s="155"/>
      <c r="C307" s="155"/>
      <c r="D307" s="156"/>
      <c r="E307" s="160"/>
      <c r="F307" s="160"/>
      <c r="G307" s="160"/>
      <c r="H307" s="158"/>
    </row>
    <row r="308" spans="1:8" ht="10.5">
      <c r="A308" s="155"/>
      <c r="B308" s="155"/>
      <c r="C308" s="155"/>
      <c r="D308" s="156"/>
      <c r="E308" s="160"/>
      <c r="F308" s="160"/>
      <c r="G308" s="160"/>
      <c r="H308" s="158"/>
    </row>
    <row r="309" spans="1:8" ht="10.5">
      <c r="A309" s="155"/>
      <c r="B309" s="155"/>
      <c r="C309" s="155"/>
      <c r="D309" s="156"/>
      <c r="E309" s="160"/>
      <c r="F309" s="160"/>
      <c r="G309" s="160"/>
      <c r="H309" s="158"/>
    </row>
    <row r="310" spans="1:8" ht="10.5">
      <c r="A310" s="155"/>
      <c r="B310" s="155"/>
      <c r="C310" s="155"/>
      <c r="D310" s="156"/>
      <c r="E310" s="160"/>
      <c r="F310" s="160"/>
      <c r="G310" s="160"/>
      <c r="H310" s="158"/>
    </row>
    <row r="311" spans="1:8" ht="10.5">
      <c r="A311" s="155"/>
      <c r="B311" s="155"/>
      <c r="C311" s="155"/>
      <c r="D311" s="156"/>
      <c r="E311" s="160"/>
      <c r="F311" s="160"/>
      <c r="G311" s="160"/>
      <c r="H311" s="158"/>
    </row>
    <row r="312" spans="1:8" ht="10.5">
      <c r="A312" s="155"/>
      <c r="B312" s="155"/>
      <c r="C312" s="155"/>
      <c r="D312" s="156"/>
      <c r="E312" s="160"/>
      <c r="F312" s="160"/>
      <c r="G312" s="160"/>
      <c r="H312" s="158"/>
    </row>
    <row r="313" spans="1:8" ht="10.5">
      <c r="A313" s="155"/>
      <c r="B313" s="155"/>
      <c r="C313" s="155"/>
      <c r="D313" s="156"/>
      <c r="E313" s="160"/>
      <c r="F313" s="160"/>
      <c r="G313" s="160"/>
      <c r="H313" s="158"/>
    </row>
    <row r="314" spans="1:8" ht="10.5">
      <c r="A314" s="155"/>
      <c r="B314" s="155"/>
      <c r="C314" s="155"/>
      <c r="D314" s="156"/>
      <c r="E314" s="160"/>
      <c r="F314" s="160"/>
      <c r="G314" s="160"/>
      <c r="H314" s="158"/>
    </row>
    <row r="315" spans="1:8" ht="10.5">
      <c r="A315" s="155"/>
      <c r="B315" s="155"/>
      <c r="C315" s="155"/>
      <c r="D315" s="156"/>
      <c r="E315" s="160"/>
      <c r="F315" s="160"/>
      <c r="G315" s="160"/>
      <c r="H315" s="158"/>
    </row>
    <row r="316" spans="1:8" ht="10.5">
      <c r="A316" s="155"/>
      <c r="B316" s="155"/>
      <c r="C316" s="155"/>
      <c r="D316" s="156"/>
      <c r="E316" s="160"/>
      <c r="F316" s="160"/>
      <c r="G316" s="160"/>
      <c r="H316" s="158"/>
    </row>
    <row r="317" spans="1:8" ht="10.5">
      <c r="A317" s="155"/>
      <c r="B317" s="155"/>
      <c r="C317" s="155"/>
      <c r="D317" s="156"/>
      <c r="E317" s="160"/>
      <c r="F317" s="160"/>
      <c r="G317" s="160"/>
      <c r="H317" s="158"/>
    </row>
    <row r="318" spans="1:8" ht="10.5">
      <c r="A318" s="155"/>
      <c r="B318" s="155"/>
      <c r="C318" s="155"/>
      <c r="D318" s="156"/>
      <c r="E318" s="160"/>
      <c r="F318" s="160"/>
      <c r="G318" s="160"/>
      <c r="H318" s="158"/>
    </row>
    <row r="319" spans="1:8" ht="10.5">
      <c r="A319" s="155"/>
      <c r="B319" s="155"/>
      <c r="C319" s="155"/>
      <c r="D319" s="156"/>
      <c r="E319" s="160"/>
      <c r="F319" s="160"/>
      <c r="G319" s="160"/>
      <c r="H319" s="158"/>
    </row>
    <row r="320" spans="1:8" ht="10.5">
      <c r="A320" s="155"/>
      <c r="B320" s="155"/>
      <c r="C320" s="155"/>
      <c r="D320" s="156"/>
      <c r="E320" s="160"/>
      <c r="F320" s="160"/>
      <c r="G320" s="160"/>
      <c r="H320" s="158"/>
    </row>
    <row r="321" spans="1:8" ht="10.5">
      <c r="A321" s="155"/>
      <c r="B321" s="155"/>
      <c r="C321" s="155"/>
      <c r="D321" s="156"/>
      <c r="E321" s="160"/>
      <c r="F321" s="160"/>
      <c r="G321" s="160"/>
      <c r="H321" s="158"/>
    </row>
    <row r="322" spans="1:8" ht="10.5">
      <c r="A322" s="155"/>
      <c r="B322" s="155"/>
      <c r="C322" s="155"/>
      <c r="D322" s="156"/>
      <c r="E322" s="160"/>
      <c r="F322" s="160"/>
      <c r="G322" s="160"/>
      <c r="H322" s="158"/>
    </row>
    <row r="323" spans="1:8" ht="10.5">
      <c r="A323" s="155"/>
      <c r="B323" s="155"/>
      <c r="C323" s="155"/>
      <c r="D323" s="156"/>
      <c r="E323" s="160"/>
      <c r="F323" s="160"/>
      <c r="G323" s="160"/>
      <c r="H323" s="158"/>
    </row>
    <row r="324" spans="1:8" ht="10.5">
      <c r="A324" s="155"/>
      <c r="B324" s="155"/>
      <c r="C324" s="155"/>
      <c r="D324" s="156"/>
      <c r="E324" s="160"/>
      <c r="F324" s="160"/>
      <c r="G324" s="160"/>
      <c r="H324" s="158"/>
    </row>
    <row r="325" spans="1:8" ht="10.5">
      <c r="A325" s="155"/>
      <c r="B325" s="155"/>
      <c r="C325" s="155"/>
      <c r="D325" s="156"/>
      <c r="E325" s="160"/>
      <c r="F325" s="160"/>
      <c r="G325" s="160"/>
      <c r="H325" s="158"/>
    </row>
    <row r="326" spans="1:8" ht="10.5">
      <c r="A326" s="155"/>
      <c r="B326" s="155"/>
      <c r="C326" s="155"/>
      <c r="D326" s="156"/>
      <c r="E326" s="160"/>
      <c r="F326" s="160"/>
      <c r="G326" s="160"/>
      <c r="H326" s="158"/>
    </row>
    <row r="327" spans="1:8" ht="10.5">
      <c r="A327" s="155"/>
      <c r="B327" s="155"/>
      <c r="C327" s="155"/>
      <c r="D327" s="156"/>
      <c r="E327" s="160"/>
      <c r="F327" s="160"/>
      <c r="G327" s="160"/>
      <c r="H327" s="158"/>
    </row>
    <row r="328" spans="1:8" ht="10.5">
      <c r="A328" s="155"/>
      <c r="B328" s="155"/>
      <c r="C328" s="155"/>
      <c r="D328" s="156"/>
      <c r="E328" s="160"/>
      <c r="F328" s="160"/>
      <c r="G328" s="160"/>
      <c r="H328" s="158"/>
    </row>
    <row r="329" spans="1:8" ht="10.5">
      <c r="A329" s="155"/>
      <c r="B329" s="155"/>
      <c r="C329" s="155"/>
      <c r="D329" s="156"/>
      <c r="E329" s="160"/>
      <c r="F329" s="160"/>
      <c r="G329" s="160"/>
      <c r="H329" s="158"/>
    </row>
    <row r="330" spans="1:8" ht="10.5">
      <c r="A330" s="155"/>
      <c r="B330" s="155"/>
      <c r="C330" s="155"/>
      <c r="D330" s="156"/>
      <c r="E330" s="160"/>
      <c r="F330" s="160"/>
      <c r="G330" s="160"/>
      <c r="H330" s="158"/>
    </row>
    <row r="331" spans="1:8" ht="10.5">
      <c r="A331" s="155"/>
      <c r="B331" s="155"/>
      <c r="C331" s="155"/>
      <c r="D331" s="156"/>
      <c r="E331" s="160"/>
      <c r="F331" s="160"/>
      <c r="G331" s="160"/>
      <c r="H331" s="158"/>
    </row>
    <row r="332" spans="1:8" ht="10.5">
      <c r="A332" s="155"/>
      <c r="B332" s="155"/>
      <c r="C332" s="155"/>
      <c r="D332" s="156"/>
      <c r="E332" s="160"/>
      <c r="F332" s="160"/>
      <c r="G332" s="160"/>
      <c r="H332" s="158"/>
    </row>
    <row r="333" spans="1:8" ht="10.5">
      <c r="A333" s="155"/>
      <c r="B333" s="155"/>
      <c r="C333" s="155"/>
      <c r="D333" s="156"/>
      <c r="E333" s="160"/>
      <c r="F333" s="160"/>
      <c r="G333" s="160"/>
      <c r="H333" s="158"/>
    </row>
    <row r="334" spans="1:8" ht="10.5">
      <c r="A334" s="155"/>
      <c r="B334" s="155"/>
      <c r="C334" s="155"/>
      <c r="D334" s="156"/>
      <c r="E334" s="160"/>
      <c r="F334" s="160"/>
      <c r="G334" s="160"/>
      <c r="H334" s="158"/>
    </row>
    <row r="335" spans="1:8" ht="10.5">
      <c r="A335" s="155"/>
      <c r="B335" s="155"/>
      <c r="C335" s="155"/>
      <c r="D335" s="156"/>
      <c r="E335" s="160"/>
      <c r="F335" s="160"/>
      <c r="G335" s="160"/>
      <c r="H335" s="158"/>
    </row>
    <row r="336" spans="1:8" ht="10.5">
      <c r="A336" s="155"/>
      <c r="B336" s="155"/>
      <c r="C336" s="155"/>
      <c r="D336" s="156"/>
      <c r="E336" s="160"/>
      <c r="F336" s="160"/>
      <c r="G336" s="160"/>
      <c r="H336" s="158"/>
    </row>
  </sheetData>
  <sheetProtection/>
  <printOptions/>
  <pageMargins left="0.7875" right="0.7875" top="0.7875" bottom="1.025" header="0.5118055555555556" footer="0.7875"/>
  <pageSetup firstPageNumber="77" useFirstPageNumber="1" horizontalDpi="300" verticalDpi="3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320"/>
  <sheetViews>
    <sheetView zoomScalePageLayoutView="0" workbookViewId="0" topLeftCell="A2">
      <selection activeCell="D28" sqref="D28"/>
    </sheetView>
  </sheetViews>
  <sheetFormatPr defaultColWidth="9.140625" defaultRowHeight="12.75"/>
  <cols>
    <col min="1" max="1" width="5.57421875" style="3" customWidth="1"/>
    <col min="2" max="2" width="47.7109375" style="3" customWidth="1"/>
    <col min="3" max="3" width="10.57421875" style="3" customWidth="1"/>
    <col min="4" max="4" width="16.7109375" style="3" customWidth="1"/>
    <col min="5" max="16384" width="9.140625" style="3" customWidth="1"/>
  </cols>
  <sheetData>
    <row r="1" s="1" customFormat="1" ht="33.75" customHeight="1">
      <c r="A1" s="324" t="s">
        <v>330</v>
      </c>
    </row>
    <row r="2" ht="17.25" customHeight="1">
      <c r="D2" s="324" t="s">
        <v>336</v>
      </c>
    </row>
    <row r="3" spans="1:4" ht="10.5">
      <c r="A3" s="419" t="s">
        <v>112</v>
      </c>
      <c r="B3" s="419" t="s">
        <v>331</v>
      </c>
      <c r="C3" s="420" t="s">
        <v>334</v>
      </c>
      <c r="D3" s="421" t="s">
        <v>333</v>
      </c>
    </row>
    <row r="4" spans="1:4" ht="10.5">
      <c r="A4" s="422"/>
      <c r="B4" s="422"/>
      <c r="C4" s="423" t="s">
        <v>332</v>
      </c>
      <c r="D4" s="424"/>
    </row>
    <row r="5" spans="1:4" ht="19.5" customHeight="1">
      <c r="A5" s="425"/>
      <c r="B5" s="425"/>
      <c r="C5" s="426" t="s">
        <v>335</v>
      </c>
      <c r="D5" s="427"/>
    </row>
    <row r="6" spans="1:4" s="63" customFormat="1" ht="26.25" customHeight="1">
      <c r="A6" s="428">
        <v>1</v>
      </c>
      <c r="B6" s="429" t="s">
        <v>422</v>
      </c>
      <c r="C6" s="430"/>
      <c r="D6" s="431">
        <f>SUM(D7:D8,D12:D17)</f>
        <v>1508837.04</v>
      </c>
    </row>
    <row r="7" spans="1:4" s="9" customFormat="1" ht="27" customHeight="1">
      <c r="A7" s="432" t="s">
        <v>18</v>
      </c>
      <c r="B7" s="433" t="s">
        <v>337</v>
      </c>
      <c r="C7" s="434">
        <v>109</v>
      </c>
      <c r="D7" s="435">
        <v>85253.03</v>
      </c>
    </row>
    <row r="8" spans="1:4" s="9" customFormat="1" ht="27" customHeight="1">
      <c r="A8" s="432" t="s">
        <v>18</v>
      </c>
      <c r="B8" s="436" t="s">
        <v>338</v>
      </c>
      <c r="C8" s="437">
        <v>249</v>
      </c>
      <c r="D8" s="438">
        <v>793684.99</v>
      </c>
    </row>
    <row r="9" spans="1:4" s="201" customFormat="1" ht="27" customHeight="1">
      <c r="A9" s="469"/>
      <c r="B9" s="436" t="s">
        <v>339</v>
      </c>
      <c r="C9" s="437">
        <v>3</v>
      </c>
      <c r="D9" s="438">
        <v>73822.74</v>
      </c>
    </row>
    <row r="10" spans="1:4" s="201" customFormat="1" ht="27" customHeight="1">
      <c r="A10" s="469"/>
      <c r="B10" s="470" t="s">
        <v>423</v>
      </c>
      <c r="C10" s="437">
        <v>26</v>
      </c>
      <c r="D10" s="438">
        <v>500000</v>
      </c>
    </row>
    <row r="11" spans="1:4" s="201" customFormat="1" ht="27" customHeight="1">
      <c r="A11" s="469"/>
      <c r="B11" s="470" t="s">
        <v>561</v>
      </c>
      <c r="C11" s="437">
        <v>220</v>
      </c>
      <c r="D11" s="438">
        <v>219862.25</v>
      </c>
    </row>
    <row r="12" spans="1:4" s="201" customFormat="1" ht="27" customHeight="1">
      <c r="A12" s="469" t="s">
        <v>18</v>
      </c>
      <c r="B12" s="436" t="s">
        <v>340</v>
      </c>
      <c r="C12" s="437">
        <v>27</v>
      </c>
      <c r="D12" s="438">
        <v>57603.67</v>
      </c>
    </row>
    <row r="13" spans="1:4" s="201" customFormat="1" ht="27" customHeight="1">
      <c r="A13" s="469" t="s">
        <v>18</v>
      </c>
      <c r="B13" s="436" t="s">
        <v>341</v>
      </c>
      <c r="C13" s="437">
        <v>24</v>
      </c>
      <c r="D13" s="438">
        <v>52575.73</v>
      </c>
    </row>
    <row r="14" spans="1:4" s="201" customFormat="1" ht="27" customHeight="1">
      <c r="A14" s="469" t="s">
        <v>18</v>
      </c>
      <c r="B14" s="436" t="s">
        <v>342</v>
      </c>
      <c r="C14" s="437">
        <v>15</v>
      </c>
      <c r="D14" s="438">
        <v>80107.07</v>
      </c>
    </row>
    <row r="15" spans="1:4" s="201" customFormat="1" ht="27" customHeight="1">
      <c r="A15" s="469" t="s">
        <v>18</v>
      </c>
      <c r="B15" s="436" t="s">
        <v>343</v>
      </c>
      <c r="C15" s="437">
        <v>54</v>
      </c>
      <c r="D15" s="438">
        <v>156801.62</v>
      </c>
    </row>
    <row r="16" spans="1:4" s="201" customFormat="1" ht="27" customHeight="1">
      <c r="A16" s="469" t="s">
        <v>18</v>
      </c>
      <c r="B16" s="436" t="s">
        <v>344</v>
      </c>
      <c r="C16" s="437">
        <v>715</v>
      </c>
      <c r="D16" s="438">
        <v>260653.56</v>
      </c>
    </row>
    <row r="17" spans="1:4" s="201" customFormat="1" ht="42.75" customHeight="1">
      <c r="A17" s="469" t="s">
        <v>18</v>
      </c>
      <c r="B17" s="470" t="s">
        <v>345</v>
      </c>
      <c r="C17" s="437">
        <v>85</v>
      </c>
      <c r="D17" s="438">
        <v>22157.37</v>
      </c>
    </row>
    <row r="18" spans="1:4" s="201" customFormat="1" ht="36" customHeight="1">
      <c r="A18" s="471">
        <v>2</v>
      </c>
      <c r="B18" s="472" t="s">
        <v>346</v>
      </c>
      <c r="C18" s="473"/>
      <c r="D18" s="474">
        <f>SUM(D19:D20)</f>
        <v>1322826.44</v>
      </c>
    </row>
    <row r="19" spans="1:4" s="201" customFormat="1" ht="27" customHeight="1">
      <c r="A19" s="469" t="s">
        <v>18</v>
      </c>
      <c r="B19" s="436" t="s">
        <v>347</v>
      </c>
      <c r="C19" s="437"/>
      <c r="D19" s="438">
        <v>825342.65</v>
      </c>
    </row>
    <row r="20" spans="1:4" s="201" customFormat="1" ht="27" customHeight="1">
      <c r="A20" s="469" t="s">
        <v>18</v>
      </c>
      <c r="B20" s="436" t="s">
        <v>348</v>
      </c>
      <c r="C20" s="437"/>
      <c r="D20" s="438">
        <v>497483.79</v>
      </c>
    </row>
    <row r="21" spans="1:4" s="201" customFormat="1" ht="27" customHeight="1">
      <c r="A21" s="471">
        <v>3</v>
      </c>
      <c r="B21" s="475" t="s">
        <v>349</v>
      </c>
      <c r="C21" s="473"/>
      <c r="D21" s="474">
        <v>51557.12</v>
      </c>
    </row>
    <row r="22" spans="1:4" s="201" customFormat="1" ht="27" customHeight="1">
      <c r="A22" s="471">
        <v>4</v>
      </c>
      <c r="B22" s="475" t="s">
        <v>350</v>
      </c>
      <c r="C22" s="473"/>
      <c r="D22" s="474">
        <f>SUM(D23:D27)</f>
        <v>15078.56</v>
      </c>
    </row>
    <row r="23" spans="1:4" s="201" customFormat="1" ht="23.25" customHeight="1">
      <c r="A23" s="469" t="s">
        <v>18</v>
      </c>
      <c r="B23" s="436" t="s">
        <v>424</v>
      </c>
      <c r="C23" s="437"/>
      <c r="D23" s="438">
        <v>718.5</v>
      </c>
    </row>
    <row r="24" spans="1:4" s="201" customFormat="1" ht="23.25" customHeight="1">
      <c r="A24" s="469" t="s">
        <v>18</v>
      </c>
      <c r="B24" s="436" t="s">
        <v>351</v>
      </c>
      <c r="C24" s="437"/>
      <c r="D24" s="438">
        <v>4560</v>
      </c>
    </row>
    <row r="25" spans="1:4" s="201" customFormat="1" ht="23.25" customHeight="1">
      <c r="A25" s="469" t="s">
        <v>18</v>
      </c>
      <c r="B25" s="436" t="s">
        <v>352</v>
      </c>
      <c r="C25" s="437"/>
      <c r="D25" s="438">
        <v>3089.66</v>
      </c>
    </row>
    <row r="26" spans="1:4" s="201" customFormat="1" ht="23.25" customHeight="1">
      <c r="A26" s="469" t="s">
        <v>18</v>
      </c>
      <c r="B26" s="436" t="s">
        <v>353</v>
      </c>
      <c r="C26" s="437"/>
      <c r="D26" s="438">
        <v>4703.92</v>
      </c>
    </row>
    <row r="27" spans="1:4" s="201" customFormat="1" ht="23.25" customHeight="1">
      <c r="A27" s="469" t="s">
        <v>18</v>
      </c>
      <c r="B27" s="436" t="s">
        <v>354</v>
      </c>
      <c r="C27" s="437"/>
      <c r="D27" s="438">
        <v>2006.48</v>
      </c>
    </row>
    <row r="28" spans="1:4" s="201" customFormat="1" ht="30" customHeight="1">
      <c r="A28" s="469"/>
      <c r="B28" s="436"/>
      <c r="C28" s="437"/>
      <c r="D28" s="438">
        <f>SUM(D22,D21,D18,D6)</f>
        <v>2898299.16</v>
      </c>
    </row>
    <row r="29" spans="3:4" s="9" customFormat="1" ht="16.5" customHeight="1">
      <c r="C29" s="439"/>
      <c r="D29" s="398"/>
    </row>
    <row r="30" spans="3:4" s="9" customFormat="1" ht="16.5" customHeight="1">
      <c r="C30" s="439"/>
      <c r="D30" s="398"/>
    </row>
    <row r="31" spans="3:4" s="9" customFormat="1" ht="16.5" customHeight="1">
      <c r="C31" s="439"/>
      <c r="D31" s="398"/>
    </row>
    <row r="32" spans="3:4" s="9" customFormat="1" ht="16.5" customHeight="1">
      <c r="C32" s="439"/>
      <c r="D32" s="398"/>
    </row>
    <row r="33" spans="3:4" ht="10.5">
      <c r="C33" s="440"/>
      <c r="D33" s="441"/>
    </row>
    <row r="34" spans="3:4" ht="10.5">
      <c r="C34" s="440"/>
      <c r="D34" s="441"/>
    </row>
    <row r="35" spans="3:4" ht="10.5">
      <c r="C35" s="440"/>
      <c r="D35" s="441"/>
    </row>
    <row r="36" spans="3:4" ht="10.5">
      <c r="C36" s="440"/>
      <c r="D36" s="441"/>
    </row>
    <row r="37" spans="3:4" ht="10.5">
      <c r="C37" s="440"/>
      <c r="D37" s="441"/>
    </row>
    <row r="38" spans="3:4" ht="10.5">
      <c r="C38" s="440"/>
      <c r="D38" s="441"/>
    </row>
    <row r="39" spans="3:4" ht="10.5">
      <c r="C39" s="440"/>
      <c r="D39" s="441"/>
    </row>
    <row r="40" spans="3:4" ht="10.5">
      <c r="C40" s="440"/>
      <c r="D40" s="441"/>
    </row>
    <row r="41" spans="3:4" ht="10.5">
      <c r="C41" s="440"/>
      <c r="D41" s="441"/>
    </row>
    <row r="42" spans="3:4" ht="10.5">
      <c r="C42" s="440"/>
      <c r="D42" s="441"/>
    </row>
    <row r="43" spans="3:4" ht="10.5">
      <c r="C43" s="440"/>
      <c r="D43" s="441"/>
    </row>
    <row r="44" spans="3:4" ht="10.5">
      <c r="C44" s="440"/>
      <c r="D44" s="441"/>
    </row>
    <row r="45" spans="3:4" ht="10.5">
      <c r="C45" s="440"/>
      <c r="D45" s="441"/>
    </row>
    <row r="46" spans="3:4" ht="10.5">
      <c r="C46" s="440"/>
      <c r="D46" s="441"/>
    </row>
    <row r="47" spans="3:4" ht="10.5">
      <c r="C47" s="440"/>
      <c r="D47" s="441"/>
    </row>
    <row r="48" spans="3:4" ht="10.5">
      <c r="C48" s="440"/>
      <c r="D48" s="441"/>
    </row>
    <row r="49" spans="3:4" ht="10.5">
      <c r="C49" s="440"/>
      <c r="D49" s="441"/>
    </row>
    <row r="50" spans="3:4" ht="10.5">
      <c r="C50" s="440"/>
      <c r="D50" s="441"/>
    </row>
    <row r="51" spans="3:4" ht="10.5">
      <c r="C51" s="440"/>
      <c r="D51" s="441"/>
    </row>
    <row r="52" spans="3:4" ht="10.5">
      <c r="C52" s="440"/>
      <c r="D52" s="441"/>
    </row>
    <row r="53" spans="3:4" ht="10.5">
      <c r="C53" s="440"/>
      <c r="D53" s="441"/>
    </row>
    <row r="54" spans="3:4" ht="10.5">
      <c r="C54" s="440"/>
      <c r="D54" s="441"/>
    </row>
    <row r="55" spans="3:4" ht="10.5">
      <c r="C55" s="440"/>
      <c r="D55" s="441"/>
    </row>
    <row r="56" spans="3:4" ht="10.5">
      <c r="C56" s="440"/>
      <c r="D56" s="441"/>
    </row>
    <row r="57" spans="3:4" ht="10.5">
      <c r="C57" s="440"/>
      <c r="D57" s="441"/>
    </row>
    <row r="58" spans="3:4" ht="10.5">
      <c r="C58" s="440"/>
      <c r="D58" s="441"/>
    </row>
    <row r="59" spans="3:4" ht="10.5">
      <c r="C59" s="440"/>
      <c r="D59" s="441"/>
    </row>
    <row r="60" spans="3:4" ht="10.5">
      <c r="C60" s="440"/>
      <c r="D60" s="441"/>
    </row>
    <row r="61" spans="3:4" ht="10.5">
      <c r="C61" s="440"/>
      <c r="D61" s="441"/>
    </row>
    <row r="62" spans="3:4" ht="10.5">
      <c r="C62" s="440"/>
      <c r="D62" s="441"/>
    </row>
    <row r="63" spans="3:4" ht="10.5">
      <c r="C63" s="440"/>
      <c r="D63" s="441"/>
    </row>
    <row r="64" spans="3:4" ht="10.5">
      <c r="C64" s="440"/>
      <c r="D64" s="441"/>
    </row>
    <row r="65" spans="3:4" ht="10.5">
      <c r="C65" s="440"/>
      <c r="D65" s="441"/>
    </row>
    <row r="66" spans="3:4" ht="10.5">
      <c r="C66" s="440"/>
      <c r="D66" s="441"/>
    </row>
    <row r="67" spans="3:4" ht="10.5">
      <c r="C67" s="440"/>
      <c r="D67" s="441"/>
    </row>
    <row r="68" spans="3:4" ht="10.5">
      <c r="C68" s="440"/>
      <c r="D68" s="441"/>
    </row>
    <row r="69" spans="3:4" ht="10.5">
      <c r="C69" s="440"/>
      <c r="D69" s="441"/>
    </row>
    <row r="70" spans="3:4" ht="10.5">
      <c r="C70" s="440"/>
      <c r="D70" s="441"/>
    </row>
    <row r="71" spans="3:4" ht="10.5">
      <c r="C71" s="440"/>
      <c r="D71" s="441"/>
    </row>
    <row r="72" spans="3:4" ht="10.5">
      <c r="C72" s="440"/>
      <c r="D72" s="441"/>
    </row>
    <row r="73" spans="3:4" ht="10.5">
      <c r="C73" s="440"/>
      <c r="D73" s="441"/>
    </row>
    <row r="74" spans="3:4" ht="10.5">
      <c r="C74" s="440"/>
      <c r="D74" s="441"/>
    </row>
    <row r="75" spans="3:4" ht="10.5">
      <c r="C75" s="440"/>
      <c r="D75" s="441"/>
    </row>
    <row r="76" spans="3:4" ht="10.5">
      <c r="C76" s="440"/>
      <c r="D76" s="441"/>
    </row>
    <row r="77" spans="3:4" ht="10.5">
      <c r="C77" s="440"/>
      <c r="D77" s="441"/>
    </row>
    <row r="78" spans="3:4" ht="10.5">
      <c r="C78" s="440"/>
      <c r="D78" s="441"/>
    </row>
    <row r="79" spans="3:4" ht="10.5">
      <c r="C79" s="440"/>
      <c r="D79" s="441"/>
    </row>
    <row r="80" spans="3:4" ht="10.5">
      <c r="C80" s="440"/>
      <c r="D80" s="441"/>
    </row>
    <row r="81" spans="3:4" ht="10.5">
      <c r="C81" s="440"/>
      <c r="D81" s="441"/>
    </row>
    <row r="82" spans="3:4" ht="10.5">
      <c r="C82" s="440"/>
      <c r="D82" s="441"/>
    </row>
    <row r="83" spans="3:4" ht="10.5">
      <c r="C83" s="440"/>
      <c r="D83" s="441"/>
    </row>
    <row r="84" spans="3:4" ht="10.5">
      <c r="C84" s="440"/>
      <c r="D84" s="441"/>
    </row>
    <row r="85" spans="3:4" ht="10.5">
      <c r="C85" s="440"/>
      <c r="D85" s="441"/>
    </row>
    <row r="86" spans="3:4" ht="10.5">
      <c r="C86" s="440"/>
      <c r="D86" s="441"/>
    </row>
    <row r="87" spans="3:4" ht="10.5">
      <c r="C87" s="440"/>
      <c r="D87" s="441"/>
    </row>
    <row r="88" spans="3:4" ht="10.5">
      <c r="C88" s="440"/>
      <c r="D88" s="441"/>
    </row>
    <row r="89" spans="3:4" ht="10.5">
      <c r="C89" s="440"/>
      <c r="D89" s="441"/>
    </row>
    <row r="90" spans="3:4" ht="10.5">
      <c r="C90" s="440"/>
      <c r="D90" s="441"/>
    </row>
    <row r="91" spans="3:4" ht="10.5">
      <c r="C91" s="440"/>
      <c r="D91" s="441"/>
    </row>
    <row r="92" spans="3:4" ht="10.5">
      <c r="C92" s="440"/>
      <c r="D92" s="441"/>
    </row>
    <row r="93" spans="3:4" ht="10.5">
      <c r="C93" s="440"/>
      <c r="D93" s="441"/>
    </row>
    <row r="94" spans="3:4" ht="10.5">
      <c r="C94" s="440"/>
      <c r="D94" s="441"/>
    </row>
    <row r="95" spans="3:4" ht="10.5">
      <c r="C95" s="440"/>
      <c r="D95" s="441"/>
    </row>
    <row r="96" spans="3:4" ht="10.5">
      <c r="C96" s="440"/>
      <c r="D96" s="441"/>
    </row>
    <row r="97" spans="3:4" ht="10.5">
      <c r="C97" s="440"/>
      <c r="D97" s="441"/>
    </row>
    <row r="98" spans="3:4" ht="10.5">
      <c r="C98" s="440"/>
      <c r="D98" s="441"/>
    </row>
    <row r="99" spans="3:4" ht="10.5">
      <c r="C99" s="440"/>
      <c r="D99" s="441"/>
    </row>
    <row r="100" spans="3:4" ht="10.5">
      <c r="C100" s="440"/>
      <c r="D100" s="441"/>
    </row>
    <row r="101" spans="3:4" ht="10.5">
      <c r="C101" s="440"/>
      <c r="D101" s="441"/>
    </row>
    <row r="102" spans="3:4" ht="10.5">
      <c r="C102" s="440"/>
      <c r="D102" s="441"/>
    </row>
    <row r="103" spans="3:4" ht="10.5">
      <c r="C103" s="440"/>
      <c r="D103" s="441"/>
    </row>
    <row r="104" spans="3:4" ht="10.5">
      <c r="C104" s="440"/>
      <c r="D104" s="441"/>
    </row>
    <row r="105" spans="3:4" ht="10.5">
      <c r="C105" s="440"/>
      <c r="D105" s="441"/>
    </row>
    <row r="106" spans="3:4" ht="10.5">
      <c r="C106" s="440"/>
      <c r="D106" s="441"/>
    </row>
    <row r="107" spans="3:4" ht="10.5">
      <c r="C107" s="440"/>
      <c r="D107" s="441"/>
    </row>
    <row r="108" spans="3:4" ht="10.5">
      <c r="C108" s="440"/>
      <c r="D108" s="441"/>
    </row>
    <row r="109" spans="3:4" ht="10.5">
      <c r="C109" s="440"/>
      <c r="D109" s="441"/>
    </row>
    <row r="110" spans="3:4" ht="10.5">
      <c r="C110" s="440"/>
      <c r="D110" s="441"/>
    </row>
    <row r="111" spans="3:4" ht="10.5">
      <c r="C111" s="440"/>
      <c r="D111" s="441"/>
    </row>
    <row r="112" spans="3:4" ht="10.5">
      <c r="C112" s="440"/>
      <c r="D112" s="441"/>
    </row>
    <row r="113" spans="3:4" ht="10.5">
      <c r="C113" s="440"/>
      <c r="D113" s="441"/>
    </row>
    <row r="114" spans="3:4" ht="10.5">
      <c r="C114" s="440"/>
      <c r="D114" s="441"/>
    </row>
    <row r="115" spans="3:4" ht="10.5">
      <c r="C115" s="440"/>
      <c r="D115" s="441"/>
    </row>
    <row r="116" spans="3:4" ht="10.5">
      <c r="C116" s="440"/>
      <c r="D116" s="441"/>
    </row>
    <row r="117" spans="3:4" ht="10.5">
      <c r="C117" s="440"/>
      <c r="D117" s="441"/>
    </row>
    <row r="118" spans="3:4" ht="10.5">
      <c r="C118" s="440"/>
      <c r="D118" s="441"/>
    </row>
    <row r="119" spans="3:4" ht="10.5">
      <c r="C119" s="440"/>
      <c r="D119" s="441"/>
    </row>
    <row r="120" spans="3:4" ht="10.5">
      <c r="C120" s="440"/>
      <c r="D120" s="441"/>
    </row>
    <row r="121" spans="3:4" ht="10.5">
      <c r="C121" s="440"/>
      <c r="D121" s="441"/>
    </row>
    <row r="122" spans="3:4" ht="10.5">
      <c r="C122" s="440"/>
      <c r="D122" s="441"/>
    </row>
    <row r="123" spans="3:4" ht="10.5">
      <c r="C123" s="440"/>
      <c r="D123" s="441"/>
    </row>
    <row r="124" spans="3:4" ht="10.5">
      <c r="C124" s="440"/>
      <c r="D124" s="441"/>
    </row>
    <row r="125" spans="3:4" ht="10.5">
      <c r="C125" s="440"/>
      <c r="D125" s="441"/>
    </row>
    <row r="126" spans="3:4" ht="10.5">
      <c r="C126" s="440"/>
      <c r="D126" s="441"/>
    </row>
    <row r="127" spans="3:4" ht="10.5">
      <c r="C127" s="440"/>
      <c r="D127" s="441"/>
    </row>
    <row r="128" spans="3:4" ht="10.5">
      <c r="C128" s="440"/>
      <c r="D128" s="441"/>
    </row>
    <row r="129" spans="3:4" ht="10.5">
      <c r="C129" s="440"/>
      <c r="D129" s="441"/>
    </row>
    <row r="130" spans="3:4" ht="10.5">
      <c r="C130" s="440"/>
      <c r="D130" s="441"/>
    </row>
    <row r="131" spans="3:4" ht="10.5">
      <c r="C131" s="440"/>
      <c r="D131" s="441"/>
    </row>
    <row r="132" spans="3:4" ht="10.5">
      <c r="C132" s="440"/>
      <c r="D132" s="441"/>
    </row>
    <row r="133" spans="3:4" ht="10.5">
      <c r="C133" s="440"/>
      <c r="D133" s="441"/>
    </row>
    <row r="134" spans="3:4" ht="10.5">
      <c r="C134" s="440"/>
      <c r="D134" s="441"/>
    </row>
    <row r="135" spans="3:4" ht="10.5">
      <c r="C135" s="440"/>
      <c r="D135" s="441"/>
    </row>
    <row r="136" spans="3:4" ht="10.5">
      <c r="C136" s="440"/>
      <c r="D136" s="441"/>
    </row>
    <row r="137" spans="3:4" ht="10.5">
      <c r="C137" s="440"/>
      <c r="D137" s="441"/>
    </row>
    <row r="138" spans="3:4" ht="10.5">
      <c r="C138" s="440"/>
      <c r="D138" s="441"/>
    </row>
    <row r="139" spans="3:4" ht="10.5">
      <c r="C139" s="440"/>
      <c r="D139" s="441"/>
    </row>
    <row r="140" spans="3:4" ht="10.5">
      <c r="C140" s="440"/>
      <c r="D140" s="441"/>
    </row>
    <row r="141" spans="3:4" ht="10.5">
      <c r="C141" s="440"/>
      <c r="D141" s="441"/>
    </row>
    <row r="142" spans="3:4" ht="10.5">
      <c r="C142" s="440"/>
      <c r="D142" s="441"/>
    </row>
    <row r="143" spans="3:4" ht="10.5">
      <c r="C143" s="440"/>
      <c r="D143" s="441"/>
    </row>
    <row r="144" spans="3:4" ht="10.5">
      <c r="C144" s="440"/>
      <c r="D144" s="441"/>
    </row>
    <row r="145" spans="3:4" ht="10.5">
      <c r="C145" s="440"/>
      <c r="D145" s="441"/>
    </row>
    <row r="146" spans="3:4" ht="10.5">
      <c r="C146" s="440"/>
      <c r="D146" s="441"/>
    </row>
    <row r="147" spans="3:4" ht="10.5">
      <c r="C147" s="440"/>
      <c r="D147" s="441"/>
    </row>
    <row r="148" spans="3:4" ht="10.5">
      <c r="C148" s="440"/>
      <c r="D148" s="441"/>
    </row>
    <row r="149" spans="3:4" ht="10.5">
      <c r="C149" s="440"/>
      <c r="D149" s="441"/>
    </row>
    <row r="150" spans="3:4" ht="10.5">
      <c r="C150" s="440"/>
      <c r="D150" s="441"/>
    </row>
    <row r="151" spans="3:4" ht="10.5">
      <c r="C151" s="440"/>
      <c r="D151" s="441"/>
    </row>
    <row r="152" spans="3:4" ht="10.5">
      <c r="C152" s="77"/>
      <c r="D152" s="441"/>
    </row>
    <row r="153" spans="3:4" ht="10.5">
      <c r="C153" s="77"/>
      <c r="D153" s="441"/>
    </row>
    <row r="154" spans="3:4" ht="10.5">
      <c r="C154" s="77"/>
      <c r="D154" s="441"/>
    </row>
    <row r="155" spans="3:4" ht="10.5">
      <c r="C155" s="77"/>
      <c r="D155" s="441"/>
    </row>
    <row r="156" spans="3:4" ht="10.5">
      <c r="C156" s="77"/>
      <c r="D156" s="441"/>
    </row>
    <row r="157" spans="3:4" ht="10.5">
      <c r="C157" s="77"/>
      <c r="D157" s="441"/>
    </row>
    <row r="158" spans="3:4" ht="10.5">
      <c r="C158" s="77"/>
      <c r="D158" s="441"/>
    </row>
    <row r="159" spans="3:4" ht="10.5">
      <c r="C159" s="77"/>
      <c r="D159" s="441"/>
    </row>
    <row r="160" spans="3:4" ht="10.5">
      <c r="C160" s="77"/>
      <c r="D160" s="441"/>
    </row>
    <row r="161" spans="3:4" ht="10.5">
      <c r="C161" s="77"/>
      <c r="D161" s="441"/>
    </row>
    <row r="162" spans="3:4" ht="10.5">
      <c r="C162" s="77"/>
      <c r="D162" s="441"/>
    </row>
    <row r="163" spans="3:4" ht="10.5">
      <c r="C163" s="77"/>
      <c r="D163" s="441"/>
    </row>
    <row r="164" spans="3:4" ht="10.5">
      <c r="C164" s="77"/>
      <c r="D164" s="441"/>
    </row>
    <row r="165" spans="3:4" ht="10.5">
      <c r="C165" s="77"/>
      <c r="D165" s="441"/>
    </row>
    <row r="166" spans="3:4" ht="10.5">
      <c r="C166" s="77"/>
      <c r="D166" s="441"/>
    </row>
    <row r="167" spans="3:4" ht="10.5">
      <c r="C167" s="77"/>
      <c r="D167" s="441"/>
    </row>
    <row r="168" spans="3:4" ht="10.5">
      <c r="C168" s="77"/>
      <c r="D168" s="441"/>
    </row>
    <row r="169" spans="3:4" ht="10.5">
      <c r="C169" s="77"/>
      <c r="D169" s="441"/>
    </row>
    <row r="170" spans="3:4" ht="10.5">
      <c r="C170" s="77"/>
      <c r="D170" s="441"/>
    </row>
    <row r="171" spans="3:4" ht="10.5">
      <c r="C171" s="77"/>
      <c r="D171" s="441"/>
    </row>
    <row r="172" spans="3:4" ht="10.5">
      <c r="C172" s="77"/>
      <c r="D172" s="441"/>
    </row>
    <row r="173" spans="3:4" ht="10.5">
      <c r="C173" s="77"/>
      <c r="D173" s="441"/>
    </row>
    <row r="174" spans="3:4" ht="10.5">
      <c r="C174" s="77"/>
      <c r="D174" s="441"/>
    </row>
    <row r="175" spans="3:4" ht="10.5">
      <c r="C175" s="77"/>
      <c r="D175" s="441"/>
    </row>
    <row r="176" spans="3:4" ht="10.5">
      <c r="C176" s="77"/>
      <c r="D176" s="441"/>
    </row>
    <row r="177" spans="3:4" ht="10.5">
      <c r="C177" s="77"/>
      <c r="D177" s="441"/>
    </row>
    <row r="178" spans="3:4" ht="10.5">
      <c r="C178" s="77"/>
      <c r="D178" s="441"/>
    </row>
    <row r="179" spans="3:4" ht="10.5">
      <c r="C179" s="77"/>
      <c r="D179" s="441"/>
    </row>
    <row r="180" spans="3:4" ht="10.5">
      <c r="C180" s="77"/>
      <c r="D180" s="441"/>
    </row>
    <row r="181" spans="3:4" ht="10.5">
      <c r="C181" s="77"/>
      <c r="D181" s="441"/>
    </row>
    <row r="182" spans="3:4" ht="10.5">
      <c r="C182" s="77"/>
      <c r="D182" s="441"/>
    </row>
    <row r="183" spans="3:4" ht="10.5">
      <c r="C183" s="77"/>
      <c r="D183" s="441"/>
    </row>
    <row r="184" spans="3:4" ht="10.5">
      <c r="C184" s="77"/>
      <c r="D184" s="441"/>
    </row>
    <row r="185" spans="3:4" ht="10.5">
      <c r="C185" s="77"/>
      <c r="D185" s="441"/>
    </row>
    <row r="186" spans="3:4" ht="10.5">
      <c r="C186" s="77"/>
      <c r="D186" s="441"/>
    </row>
    <row r="187" spans="3:4" ht="10.5">
      <c r="C187" s="77"/>
      <c r="D187" s="441"/>
    </row>
    <row r="188" spans="3:4" ht="10.5">
      <c r="C188" s="77"/>
      <c r="D188" s="441"/>
    </row>
    <row r="189" spans="3:4" ht="10.5">
      <c r="C189" s="77"/>
      <c r="D189" s="441"/>
    </row>
    <row r="190" spans="3:4" ht="10.5">
      <c r="C190" s="77"/>
      <c r="D190" s="441"/>
    </row>
    <row r="191" spans="3:4" ht="10.5">
      <c r="C191" s="77"/>
      <c r="D191" s="441"/>
    </row>
    <row r="192" spans="3:4" ht="10.5">
      <c r="C192" s="77"/>
      <c r="D192" s="441"/>
    </row>
    <row r="193" spans="3:4" ht="10.5">
      <c r="C193" s="77"/>
      <c r="D193" s="441"/>
    </row>
    <row r="194" spans="3:4" ht="10.5">
      <c r="C194" s="77"/>
      <c r="D194" s="441"/>
    </row>
    <row r="195" spans="3:4" ht="10.5">
      <c r="C195" s="77"/>
      <c r="D195" s="441"/>
    </row>
    <row r="196" spans="3:4" ht="10.5">
      <c r="C196" s="77"/>
      <c r="D196" s="441"/>
    </row>
    <row r="197" spans="3:4" ht="10.5">
      <c r="C197" s="77"/>
      <c r="D197" s="441"/>
    </row>
    <row r="198" spans="3:4" ht="10.5">
      <c r="C198" s="77"/>
      <c r="D198" s="441"/>
    </row>
    <row r="199" spans="3:4" ht="10.5">
      <c r="C199" s="77"/>
      <c r="D199" s="441"/>
    </row>
    <row r="200" spans="3:4" ht="10.5">
      <c r="C200" s="77"/>
      <c r="D200" s="441"/>
    </row>
    <row r="201" spans="3:4" ht="10.5">
      <c r="C201" s="77"/>
      <c r="D201" s="441"/>
    </row>
    <row r="202" spans="3:4" ht="10.5">
      <c r="C202" s="77"/>
      <c r="D202" s="441"/>
    </row>
    <row r="203" spans="3:4" ht="10.5">
      <c r="C203" s="77"/>
      <c r="D203" s="441"/>
    </row>
    <row r="204" spans="3:4" ht="10.5">
      <c r="C204" s="77"/>
      <c r="D204" s="441"/>
    </row>
    <row r="205" spans="3:4" ht="10.5">
      <c r="C205" s="77"/>
      <c r="D205" s="441"/>
    </row>
    <row r="206" spans="3:4" ht="10.5">
      <c r="C206" s="77"/>
      <c r="D206" s="441"/>
    </row>
    <row r="207" spans="3:4" ht="10.5">
      <c r="C207" s="77"/>
      <c r="D207" s="441"/>
    </row>
    <row r="208" spans="3:4" ht="10.5">
      <c r="C208" s="77"/>
      <c r="D208" s="441"/>
    </row>
    <row r="209" spans="3:4" ht="10.5">
      <c r="C209" s="77"/>
      <c r="D209" s="441"/>
    </row>
    <row r="210" spans="3:4" ht="10.5">
      <c r="C210" s="77"/>
      <c r="D210" s="441"/>
    </row>
    <row r="211" spans="3:4" ht="10.5">
      <c r="C211" s="77"/>
      <c r="D211" s="441"/>
    </row>
    <row r="212" spans="3:4" ht="10.5">
      <c r="C212" s="77"/>
      <c r="D212" s="441"/>
    </row>
    <row r="213" spans="3:4" ht="10.5">
      <c r="C213" s="77"/>
      <c r="D213" s="441"/>
    </row>
    <row r="214" spans="3:4" ht="10.5">
      <c r="C214" s="77"/>
      <c r="D214" s="441"/>
    </row>
    <row r="215" spans="3:4" ht="10.5">
      <c r="C215" s="77"/>
      <c r="D215" s="441"/>
    </row>
    <row r="216" spans="3:4" ht="10.5">
      <c r="C216" s="77"/>
      <c r="D216" s="441"/>
    </row>
    <row r="217" spans="3:4" ht="10.5">
      <c r="C217" s="77"/>
      <c r="D217" s="441"/>
    </row>
    <row r="218" spans="3:4" ht="10.5">
      <c r="C218" s="77"/>
      <c r="D218" s="441"/>
    </row>
    <row r="219" spans="3:4" ht="10.5">
      <c r="C219" s="77"/>
      <c r="D219" s="441"/>
    </row>
    <row r="220" spans="3:4" ht="10.5">
      <c r="C220" s="77"/>
      <c r="D220" s="441"/>
    </row>
    <row r="221" spans="3:4" ht="10.5">
      <c r="C221" s="77"/>
      <c r="D221" s="441"/>
    </row>
    <row r="222" spans="3:4" ht="10.5">
      <c r="C222" s="77"/>
      <c r="D222" s="441"/>
    </row>
    <row r="223" spans="3:4" ht="10.5">
      <c r="C223" s="77"/>
      <c r="D223" s="441"/>
    </row>
    <row r="224" spans="3:4" ht="10.5">
      <c r="C224" s="77"/>
      <c r="D224" s="441"/>
    </row>
    <row r="225" spans="3:4" ht="10.5">
      <c r="C225" s="77"/>
      <c r="D225" s="441"/>
    </row>
    <row r="226" spans="3:4" ht="10.5">
      <c r="C226" s="77"/>
      <c r="D226" s="441"/>
    </row>
    <row r="227" spans="3:4" ht="10.5">
      <c r="C227" s="77"/>
      <c r="D227" s="441"/>
    </row>
    <row r="228" spans="3:4" ht="10.5">
      <c r="C228" s="77"/>
      <c r="D228" s="441"/>
    </row>
    <row r="229" spans="3:4" ht="10.5">
      <c r="C229" s="77"/>
      <c r="D229" s="441"/>
    </row>
    <row r="230" spans="3:4" ht="10.5">
      <c r="C230" s="77"/>
      <c r="D230" s="441"/>
    </row>
    <row r="231" spans="3:4" ht="10.5">
      <c r="C231" s="77"/>
      <c r="D231" s="441"/>
    </row>
    <row r="232" spans="3:4" ht="10.5">
      <c r="C232" s="77"/>
      <c r="D232" s="441"/>
    </row>
    <row r="233" spans="3:4" ht="10.5">
      <c r="C233" s="77"/>
      <c r="D233" s="441"/>
    </row>
    <row r="234" spans="3:4" ht="10.5">
      <c r="C234" s="77"/>
      <c r="D234" s="441"/>
    </row>
    <row r="235" spans="3:4" ht="10.5">
      <c r="C235" s="77"/>
      <c r="D235" s="441"/>
    </row>
    <row r="236" spans="3:4" ht="10.5">
      <c r="C236" s="77"/>
      <c r="D236" s="441"/>
    </row>
    <row r="237" spans="3:4" ht="10.5">
      <c r="C237" s="77"/>
      <c r="D237" s="441"/>
    </row>
    <row r="238" spans="3:4" ht="10.5">
      <c r="C238" s="77"/>
      <c r="D238" s="441"/>
    </row>
    <row r="239" spans="3:4" ht="10.5">
      <c r="C239" s="77"/>
      <c r="D239" s="441"/>
    </row>
    <row r="240" spans="3:4" ht="10.5">
      <c r="C240" s="77"/>
      <c r="D240" s="441"/>
    </row>
    <row r="241" spans="3:4" ht="10.5">
      <c r="C241" s="77"/>
      <c r="D241" s="441"/>
    </row>
    <row r="242" ht="10.5">
      <c r="D242" s="441"/>
    </row>
    <row r="243" ht="10.5">
      <c r="D243" s="441"/>
    </row>
    <row r="244" ht="10.5">
      <c r="D244" s="441"/>
    </row>
    <row r="245" ht="10.5">
      <c r="D245" s="441"/>
    </row>
    <row r="246" ht="10.5">
      <c r="D246" s="441"/>
    </row>
    <row r="247" ht="10.5">
      <c r="D247" s="441"/>
    </row>
    <row r="248" ht="10.5">
      <c r="D248" s="441"/>
    </row>
    <row r="249" ht="10.5">
      <c r="D249" s="441"/>
    </row>
    <row r="250" ht="10.5">
      <c r="D250" s="441"/>
    </row>
    <row r="251" ht="10.5">
      <c r="D251" s="441"/>
    </row>
    <row r="252" ht="10.5">
      <c r="D252" s="441"/>
    </row>
    <row r="253" ht="10.5">
      <c r="D253" s="441"/>
    </row>
    <row r="254" ht="10.5">
      <c r="D254" s="441"/>
    </row>
    <row r="255" ht="10.5">
      <c r="D255" s="441"/>
    </row>
    <row r="256" ht="10.5">
      <c r="D256" s="441"/>
    </row>
    <row r="257" ht="10.5">
      <c r="D257" s="441"/>
    </row>
    <row r="258" ht="10.5">
      <c r="D258" s="441"/>
    </row>
    <row r="259" ht="10.5">
      <c r="D259" s="441"/>
    </row>
    <row r="260" ht="10.5">
      <c r="D260" s="441"/>
    </row>
    <row r="261" ht="10.5">
      <c r="D261" s="441"/>
    </row>
    <row r="262" ht="10.5">
      <c r="D262" s="441"/>
    </row>
    <row r="263" ht="10.5">
      <c r="D263" s="441"/>
    </row>
    <row r="264" ht="10.5">
      <c r="D264" s="441"/>
    </row>
    <row r="265" ht="10.5">
      <c r="D265" s="441"/>
    </row>
    <row r="266" ht="10.5">
      <c r="D266" s="441"/>
    </row>
    <row r="267" ht="10.5">
      <c r="D267" s="441"/>
    </row>
    <row r="268" ht="10.5">
      <c r="D268" s="441"/>
    </row>
    <row r="269" ht="10.5">
      <c r="D269" s="441"/>
    </row>
    <row r="270" ht="10.5">
      <c r="D270" s="441"/>
    </row>
    <row r="271" ht="10.5">
      <c r="D271" s="441"/>
    </row>
    <row r="272" ht="10.5">
      <c r="D272" s="441"/>
    </row>
    <row r="273" ht="10.5">
      <c r="D273" s="441"/>
    </row>
    <row r="274" ht="10.5">
      <c r="D274" s="441"/>
    </row>
    <row r="275" ht="10.5">
      <c r="D275" s="441"/>
    </row>
    <row r="276" ht="10.5">
      <c r="D276" s="441"/>
    </row>
    <row r="277" ht="10.5">
      <c r="D277" s="441"/>
    </row>
    <row r="278" ht="10.5">
      <c r="D278" s="441"/>
    </row>
    <row r="279" ht="10.5">
      <c r="D279" s="441"/>
    </row>
    <row r="280" ht="10.5">
      <c r="D280" s="441"/>
    </row>
    <row r="281" ht="10.5">
      <c r="D281" s="441"/>
    </row>
    <row r="282" ht="10.5">
      <c r="D282" s="441"/>
    </row>
    <row r="283" ht="10.5">
      <c r="D283" s="441"/>
    </row>
    <row r="284" ht="10.5">
      <c r="D284" s="441"/>
    </row>
    <row r="285" ht="10.5">
      <c r="D285" s="441"/>
    </row>
    <row r="286" ht="10.5">
      <c r="D286" s="441"/>
    </row>
    <row r="287" ht="10.5">
      <c r="D287" s="441"/>
    </row>
    <row r="288" ht="10.5">
      <c r="D288" s="441"/>
    </row>
    <row r="289" ht="10.5">
      <c r="D289" s="441"/>
    </row>
    <row r="290" ht="10.5">
      <c r="D290" s="441"/>
    </row>
    <row r="291" ht="10.5">
      <c r="D291" s="441"/>
    </row>
    <row r="292" ht="10.5">
      <c r="D292" s="441"/>
    </row>
    <row r="293" ht="10.5">
      <c r="D293" s="441"/>
    </row>
    <row r="294" ht="10.5">
      <c r="D294" s="441"/>
    </row>
    <row r="295" ht="10.5">
      <c r="D295" s="441"/>
    </row>
    <row r="296" ht="10.5">
      <c r="D296" s="441"/>
    </row>
    <row r="297" ht="10.5">
      <c r="D297" s="441"/>
    </row>
    <row r="298" ht="10.5">
      <c r="D298" s="441"/>
    </row>
    <row r="299" ht="10.5">
      <c r="D299" s="441"/>
    </row>
    <row r="300" ht="10.5">
      <c r="D300" s="441"/>
    </row>
    <row r="301" ht="10.5">
      <c r="D301" s="441"/>
    </row>
    <row r="302" ht="10.5">
      <c r="D302" s="441"/>
    </row>
    <row r="303" ht="10.5">
      <c r="D303" s="441"/>
    </row>
    <row r="304" ht="10.5">
      <c r="D304" s="441"/>
    </row>
    <row r="305" ht="10.5">
      <c r="D305" s="441"/>
    </row>
    <row r="306" ht="10.5">
      <c r="D306" s="441"/>
    </row>
    <row r="307" ht="10.5">
      <c r="D307" s="441"/>
    </row>
    <row r="308" ht="10.5">
      <c r="D308" s="441"/>
    </row>
    <row r="309" ht="10.5">
      <c r="D309" s="441"/>
    </row>
    <row r="310" ht="10.5">
      <c r="D310" s="441"/>
    </row>
    <row r="311" ht="10.5">
      <c r="D311" s="441"/>
    </row>
    <row r="312" ht="10.5">
      <c r="D312" s="441"/>
    </row>
    <row r="313" ht="10.5">
      <c r="D313" s="441"/>
    </row>
    <row r="314" ht="10.5">
      <c r="D314" s="441"/>
    </row>
    <row r="315" ht="10.5">
      <c r="D315" s="441"/>
    </row>
    <row r="316" ht="10.5">
      <c r="D316" s="441"/>
    </row>
    <row r="317" ht="10.5">
      <c r="D317" s="441"/>
    </row>
    <row r="318" ht="10.5">
      <c r="D318" s="441"/>
    </row>
    <row r="319" ht="10.5">
      <c r="D319" s="441"/>
    </row>
    <row r="320" ht="10.5">
      <c r="D320" s="441"/>
    </row>
  </sheetData>
  <sheetProtection/>
  <printOptions/>
  <pageMargins left="0.75" right="0.75" top="1" bottom="1" header="0.5" footer="0.5"/>
  <pageSetup firstPageNumber="146" useFirstPageNumber="1"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6"/>
  <sheetViews>
    <sheetView zoomScalePageLayoutView="0" workbookViewId="0" topLeftCell="A57">
      <selection activeCell="F81" sqref="F81"/>
    </sheetView>
  </sheetViews>
  <sheetFormatPr defaultColWidth="9.00390625" defaultRowHeight="12.75"/>
  <cols>
    <col min="1" max="1" width="6.7109375" style="9" customWidth="1"/>
    <col min="2" max="2" width="7.57421875" style="9" customWidth="1"/>
    <col min="3" max="3" width="8.00390625" style="9" customWidth="1"/>
    <col min="4" max="4" width="60.140625" style="9" customWidth="1"/>
    <col min="5" max="5" width="17.57421875" style="9" customWidth="1"/>
    <col min="6" max="6" width="17.00390625" style="9" customWidth="1"/>
    <col min="7" max="7" width="7.8515625" style="103" customWidth="1"/>
    <col min="8" max="16384" width="9.00390625" style="3" customWidth="1"/>
  </cols>
  <sheetData>
    <row r="1" spans="2:7" s="1" customFormat="1" ht="13.5" customHeight="1">
      <c r="B1" s="324" t="s">
        <v>295</v>
      </c>
      <c r="C1" s="324"/>
      <c r="D1" s="115"/>
      <c r="E1" s="324"/>
      <c r="F1" s="324"/>
      <c r="G1" s="458"/>
    </row>
    <row r="2" spans="1:7" s="1" customFormat="1" ht="13.5" customHeight="1">
      <c r="A2" s="324" t="s">
        <v>426</v>
      </c>
      <c r="B2" s="5"/>
      <c r="C2" s="324"/>
      <c r="D2" s="115"/>
      <c r="E2" s="324"/>
      <c r="F2" s="324"/>
      <c r="G2" s="458"/>
    </row>
    <row r="3" spans="1:7" s="1" customFormat="1" ht="13.5" customHeight="1">
      <c r="A3" s="4"/>
      <c r="B3" s="4"/>
      <c r="C3" s="4"/>
      <c r="D3" s="4"/>
      <c r="E3" s="224" t="s">
        <v>299</v>
      </c>
      <c r="F3" s="4"/>
      <c r="G3" s="458"/>
    </row>
    <row r="4" spans="1:7" ht="13.5" customHeight="1">
      <c r="A4" s="99"/>
      <c r="B4" s="22"/>
      <c r="C4" s="22"/>
      <c r="D4" s="24"/>
      <c r="E4" s="442" t="s">
        <v>296</v>
      </c>
      <c r="F4" s="65"/>
      <c r="G4" s="104"/>
    </row>
    <row r="5" spans="1:7" ht="22.5" customHeight="1">
      <c r="A5" s="443" t="s">
        <v>1</v>
      </c>
      <c r="B5" s="112" t="s">
        <v>162</v>
      </c>
      <c r="C5" s="112" t="s">
        <v>2</v>
      </c>
      <c r="D5" s="112" t="s">
        <v>3</v>
      </c>
      <c r="E5" s="112" t="s">
        <v>272</v>
      </c>
      <c r="F5" s="112" t="s">
        <v>5</v>
      </c>
      <c r="G5" s="105" t="s">
        <v>438</v>
      </c>
    </row>
    <row r="6" spans="1:7" s="266" customFormat="1" ht="24.75" customHeight="1">
      <c r="A6" s="444">
        <v>801</v>
      </c>
      <c r="B6" s="315"/>
      <c r="C6" s="315"/>
      <c r="D6" s="292" t="s">
        <v>95</v>
      </c>
      <c r="E6" s="376">
        <f>SUM(E7,E13,E18)</f>
        <v>1221354</v>
      </c>
      <c r="F6" s="376">
        <f>SUM(F7,F13,F18)</f>
        <v>1027869.8900000001</v>
      </c>
      <c r="G6" s="104">
        <f>F6/E6*100</f>
        <v>84.15822849067511</v>
      </c>
    </row>
    <row r="7" spans="1:7" ht="24.75" customHeight="1">
      <c r="A7" s="444"/>
      <c r="B7" s="315">
        <v>80101</v>
      </c>
      <c r="C7" s="315"/>
      <c r="D7" s="292" t="s">
        <v>96</v>
      </c>
      <c r="E7" s="282">
        <f>SUM(E8:E12)</f>
        <v>208080</v>
      </c>
      <c r="F7" s="282">
        <f>SUM(F8:F12)</f>
        <v>204928.53999999998</v>
      </c>
      <c r="G7" s="104">
        <f aca="true" t="shared" si="0" ref="G7:G33">F7/E7*100</f>
        <v>98.48545751633986</v>
      </c>
    </row>
    <row r="8" spans="1:7" ht="24.75" customHeight="1">
      <c r="A8" s="444"/>
      <c r="B8" s="16"/>
      <c r="C8" s="445" t="s">
        <v>27</v>
      </c>
      <c r="D8" s="292" t="s">
        <v>28</v>
      </c>
      <c r="E8" s="282">
        <v>500</v>
      </c>
      <c r="F8" s="283">
        <v>413</v>
      </c>
      <c r="G8" s="104">
        <f t="shared" si="0"/>
        <v>82.6</v>
      </c>
    </row>
    <row r="9" spans="1:7" ht="27" customHeight="1">
      <c r="A9" s="444"/>
      <c r="B9" s="16"/>
      <c r="C9" s="445" t="s">
        <v>14</v>
      </c>
      <c r="D9" s="292" t="s">
        <v>37</v>
      </c>
      <c r="E9" s="282">
        <v>163337</v>
      </c>
      <c r="F9" s="283">
        <v>154880.4</v>
      </c>
      <c r="G9" s="104">
        <f t="shared" si="0"/>
        <v>94.82260602313008</v>
      </c>
    </row>
    <row r="10" spans="1:7" ht="27" customHeight="1">
      <c r="A10" s="444"/>
      <c r="B10" s="16"/>
      <c r="C10" s="445" t="s">
        <v>16</v>
      </c>
      <c r="D10" s="292" t="s">
        <v>17</v>
      </c>
      <c r="E10" s="282">
        <v>20</v>
      </c>
      <c r="F10" s="283">
        <v>1.33</v>
      </c>
      <c r="G10" s="104">
        <f t="shared" si="0"/>
        <v>6.65</v>
      </c>
    </row>
    <row r="11" spans="1:7" ht="27" customHeight="1">
      <c r="A11" s="444"/>
      <c r="B11" s="16"/>
      <c r="C11" s="445" t="s">
        <v>394</v>
      </c>
      <c r="D11" s="292" t="s">
        <v>395</v>
      </c>
      <c r="E11" s="282">
        <v>300</v>
      </c>
      <c r="F11" s="283">
        <v>6275.32</v>
      </c>
      <c r="G11" s="104">
        <f t="shared" si="0"/>
        <v>2091.773333333333</v>
      </c>
    </row>
    <row r="12" spans="1:7" ht="27" customHeight="1">
      <c r="A12" s="444"/>
      <c r="B12" s="16"/>
      <c r="C12" s="445" t="s">
        <v>44</v>
      </c>
      <c r="D12" s="292" t="s">
        <v>45</v>
      </c>
      <c r="E12" s="282">
        <v>43923</v>
      </c>
      <c r="F12" s="283">
        <v>43358.49</v>
      </c>
      <c r="G12" s="104">
        <f t="shared" si="0"/>
        <v>98.71477358103954</v>
      </c>
    </row>
    <row r="13" spans="1:7" ht="27" customHeight="1">
      <c r="A13" s="446"/>
      <c r="B13" s="315">
        <v>80104</v>
      </c>
      <c r="C13" s="315"/>
      <c r="D13" s="292" t="s">
        <v>180</v>
      </c>
      <c r="E13" s="282">
        <f>SUM(E14:E17)</f>
        <v>892620</v>
      </c>
      <c r="F13" s="282">
        <f>SUM(F14:F17)</f>
        <v>716920.54</v>
      </c>
      <c r="G13" s="104">
        <f t="shared" si="0"/>
        <v>80.31643252447851</v>
      </c>
    </row>
    <row r="14" spans="1:7" ht="27" customHeight="1">
      <c r="A14" s="446"/>
      <c r="B14" s="315"/>
      <c r="C14" s="445" t="s">
        <v>14</v>
      </c>
      <c r="D14" s="292" t="s">
        <v>37</v>
      </c>
      <c r="E14" s="282">
        <v>884434</v>
      </c>
      <c r="F14" s="283">
        <v>710911.82</v>
      </c>
      <c r="G14" s="104">
        <f t="shared" si="0"/>
        <v>80.38042635176848</v>
      </c>
    </row>
    <row r="15" spans="1:7" ht="27" customHeight="1">
      <c r="A15" s="446"/>
      <c r="B15" s="315"/>
      <c r="C15" s="445" t="s">
        <v>16</v>
      </c>
      <c r="D15" s="292" t="s">
        <v>17</v>
      </c>
      <c r="E15" s="282">
        <v>1</v>
      </c>
      <c r="F15" s="283">
        <v>3.16</v>
      </c>
      <c r="G15" s="104">
        <f t="shared" si="0"/>
        <v>316</v>
      </c>
    </row>
    <row r="16" spans="1:7" ht="27" customHeight="1">
      <c r="A16" s="446"/>
      <c r="B16" s="315"/>
      <c r="C16" s="445" t="s">
        <v>394</v>
      </c>
      <c r="D16" s="292" t="s">
        <v>395</v>
      </c>
      <c r="E16" s="282">
        <v>1040</v>
      </c>
      <c r="F16" s="283">
        <v>1039.5</v>
      </c>
      <c r="G16" s="104">
        <f t="shared" si="0"/>
        <v>99.95192307692308</v>
      </c>
    </row>
    <row r="17" spans="1:7" ht="27" customHeight="1">
      <c r="A17" s="446"/>
      <c r="B17" s="315"/>
      <c r="C17" s="445" t="s">
        <v>44</v>
      </c>
      <c r="D17" s="292" t="s">
        <v>45</v>
      </c>
      <c r="E17" s="282">
        <v>7145</v>
      </c>
      <c r="F17" s="283">
        <v>4966.06</v>
      </c>
      <c r="G17" s="104">
        <f t="shared" si="0"/>
        <v>69.503988803359</v>
      </c>
    </row>
    <row r="18" spans="1:7" ht="27" customHeight="1">
      <c r="A18" s="444"/>
      <c r="B18" s="315">
        <v>80110</v>
      </c>
      <c r="C18" s="315"/>
      <c r="D18" s="292" t="s">
        <v>98</v>
      </c>
      <c r="E18" s="282">
        <f>SUM(E19:E23)</f>
        <v>120654</v>
      </c>
      <c r="F18" s="282">
        <f>SUM(F19:F23)</f>
        <v>106020.81000000001</v>
      </c>
      <c r="G18" s="104">
        <f t="shared" si="0"/>
        <v>87.87177383261228</v>
      </c>
    </row>
    <row r="19" spans="1:7" ht="27" customHeight="1">
      <c r="A19" s="446"/>
      <c r="B19" s="315"/>
      <c r="C19" s="445" t="s">
        <v>27</v>
      </c>
      <c r="D19" s="292" t="s">
        <v>28</v>
      </c>
      <c r="E19" s="282">
        <v>1090</v>
      </c>
      <c r="F19" s="283">
        <v>1005.66</v>
      </c>
      <c r="G19" s="104">
        <f t="shared" si="0"/>
        <v>92.26238532110091</v>
      </c>
    </row>
    <row r="20" spans="1:7" ht="27" customHeight="1">
      <c r="A20" s="446"/>
      <c r="B20" s="315"/>
      <c r="C20" s="445" t="s">
        <v>14</v>
      </c>
      <c r="D20" s="292" t="s">
        <v>37</v>
      </c>
      <c r="E20" s="282">
        <v>99611</v>
      </c>
      <c r="F20" s="283">
        <v>84603.25</v>
      </c>
      <c r="G20" s="104">
        <f t="shared" si="0"/>
        <v>84.9336418668621</v>
      </c>
    </row>
    <row r="21" spans="1:7" ht="27" customHeight="1">
      <c r="A21" s="446"/>
      <c r="B21" s="315"/>
      <c r="C21" s="445" t="s">
        <v>16</v>
      </c>
      <c r="D21" s="292" t="s">
        <v>17</v>
      </c>
      <c r="E21" s="282">
        <v>4</v>
      </c>
      <c r="F21" s="283">
        <v>1.21</v>
      </c>
      <c r="G21" s="104">
        <f t="shared" si="0"/>
        <v>30.25</v>
      </c>
    </row>
    <row r="22" spans="1:7" ht="27" customHeight="1">
      <c r="A22" s="446"/>
      <c r="B22" s="315"/>
      <c r="C22" s="445" t="s">
        <v>394</v>
      </c>
      <c r="D22" s="292" t="s">
        <v>395</v>
      </c>
      <c r="E22" s="282">
        <v>4750</v>
      </c>
      <c r="F22" s="283">
        <v>4370</v>
      </c>
      <c r="G22" s="104">
        <f t="shared" si="0"/>
        <v>92</v>
      </c>
    </row>
    <row r="23" spans="1:7" ht="27" customHeight="1">
      <c r="A23" s="446"/>
      <c r="B23" s="315"/>
      <c r="C23" s="445" t="s">
        <v>44</v>
      </c>
      <c r="D23" s="292" t="s">
        <v>45</v>
      </c>
      <c r="E23" s="282">
        <v>15199</v>
      </c>
      <c r="F23" s="283">
        <v>16040.69</v>
      </c>
      <c r="G23" s="104">
        <f t="shared" si="0"/>
        <v>105.53779853937759</v>
      </c>
    </row>
    <row r="24" spans="1:7" ht="27" customHeight="1">
      <c r="A24" s="444">
        <v>854</v>
      </c>
      <c r="B24" s="16"/>
      <c r="C24" s="16"/>
      <c r="D24" s="292" t="s">
        <v>104</v>
      </c>
      <c r="E24" s="282">
        <f>SUM(E25)</f>
        <v>148353</v>
      </c>
      <c r="F24" s="282">
        <f>SUM(F25)</f>
        <v>59474.54</v>
      </c>
      <c r="G24" s="104">
        <f t="shared" si="0"/>
        <v>40.089880218128386</v>
      </c>
    </row>
    <row r="25" spans="1:7" ht="28.5" customHeight="1">
      <c r="A25" s="444"/>
      <c r="B25" s="315">
        <v>85407</v>
      </c>
      <c r="C25" s="315"/>
      <c r="D25" s="292" t="s">
        <v>105</v>
      </c>
      <c r="E25" s="282">
        <f>SUM(E26:E29)</f>
        <v>148353</v>
      </c>
      <c r="F25" s="282">
        <f>SUM(F26:F29)</f>
        <v>59474.54</v>
      </c>
      <c r="G25" s="104">
        <f t="shared" si="0"/>
        <v>40.089880218128386</v>
      </c>
    </row>
    <row r="26" spans="1:7" ht="30" customHeight="1">
      <c r="A26" s="444"/>
      <c r="B26" s="315"/>
      <c r="C26" s="445" t="s">
        <v>14</v>
      </c>
      <c r="D26" s="292" t="s">
        <v>37</v>
      </c>
      <c r="E26" s="282">
        <v>8290</v>
      </c>
      <c r="F26" s="283">
        <v>7815</v>
      </c>
      <c r="G26" s="104">
        <f t="shared" si="0"/>
        <v>94.27020506634499</v>
      </c>
    </row>
    <row r="27" spans="1:7" ht="30" customHeight="1">
      <c r="A27" s="444"/>
      <c r="B27" s="315"/>
      <c r="C27" s="445" t="s">
        <v>16</v>
      </c>
      <c r="D27" s="292" t="s">
        <v>17</v>
      </c>
      <c r="E27" s="282">
        <v>3</v>
      </c>
      <c r="F27" s="283">
        <v>0.54</v>
      </c>
      <c r="G27" s="104">
        <f t="shared" si="0"/>
        <v>18.000000000000004</v>
      </c>
    </row>
    <row r="28" spans="1:7" ht="30" customHeight="1">
      <c r="A28" s="444"/>
      <c r="B28" s="315"/>
      <c r="C28" s="445" t="s">
        <v>394</v>
      </c>
      <c r="D28" s="292" t="s">
        <v>395</v>
      </c>
      <c r="E28" s="282">
        <v>2000</v>
      </c>
      <c r="F28" s="283">
        <v>0</v>
      </c>
      <c r="G28" s="104">
        <f t="shared" si="0"/>
        <v>0</v>
      </c>
    </row>
    <row r="29" spans="1:7" ht="30" customHeight="1">
      <c r="A29" s="444"/>
      <c r="B29" s="315"/>
      <c r="C29" s="445" t="s">
        <v>44</v>
      </c>
      <c r="D29" s="292" t="s">
        <v>45</v>
      </c>
      <c r="E29" s="282">
        <v>138060</v>
      </c>
      <c r="F29" s="283">
        <v>51659</v>
      </c>
      <c r="G29" s="104">
        <f t="shared" si="0"/>
        <v>37.41778936694191</v>
      </c>
    </row>
    <row r="30" spans="1:7" s="68" customFormat="1" ht="23.25" customHeight="1">
      <c r="A30" s="100" t="s">
        <v>437</v>
      </c>
      <c r="B30" s="447"/>
      <c r="C30" s="447"/>
      <c r="D30" s="448"/>
      <c r="E30" s="449">
        <f>SUM(E24,E6)</f>
        <v>1369707</v>
      </c>
      <c r="F30" s="449">
        <f>SUM(F24,F6)</f>
        <v>1087344.4300000002</v>
      </c>
      <c r="G30" s="106">
        <f t="shared" si="0"/>
        <v>79.38518456867054</v>
      </c>
    </row>
    <row r="31" spans="1:7" s="68" customFormat="1" ht="17.25" customHeight="1">
      <c r="A31" s="101" t="s">
        <v>439</v>
      </c>
      <c r="B31" s="450"/>
      <c r="C31" s="450"/>
      <c r="D31" s="451"/>
      <c r="E31" s="452"/>
      <c r="F31" s="453"/>
      <c r="G31" s="107"/>
    </row>
    <row r="32" spans="1:7" s="68" customFormat="1" ht="18" customHeight="1">
      <c r="A32" s="102" t="s">
        <v>291</v>
      </c>
      <c r="B32" s="454"/>
      <c r="C32" s="454"/>
      <c r="D32" s="455"/>
      <c r="E32" s="456">
        <v>0</v>
      </c>
      <c r="F32" s="457">
        <v>14133.56</v>
      </c>
      <c r="G32" s="108"/>
    </row>
    <row r="33" spans="1:7" s="68" customFormat="1" ht="31.5" customHeight="1">
      <c r="A33" s="100" t="s">
        <v>270</v>
      </c>
      <c r="B33" s="447"/>
      <c r="C33" s="447"/>
      <c r="D33" s="448"/>
      <c r="E33" s="449">
        <f>SUM(E32,E30)</f>
        <v>1369707</v>
      </c>
      <c r="F33" s="449">
        <f>SUM(F32,F30)</f>
        <v>1101477.9900000002</v>
      </c>
      <c r="G33" s="106">
        <f t="shared" si="0"/>
        <v>80.41705196804865</v>
      </c>
    </row>
    <row r="34" spans="1:7" s="266" customFormat="1" ht="13.5" customHeight="1">
      <c r="A34" s="3"/>
      <c r="B34" s="3"/>
      <c r="C34" s="3"/>
      <c r="D34" s="68"/>
      <c r="E34" s="66"/>
      <c r="F34" s="95"/>
      <c r="G34" s="109"/>
    </row>
    <row r="35" spans="1:7" s="266" customFormat="1" ht="13.5" customHeight="1">
      <c r="A35" s="3"/>
      <c r="B35" s="3"/>
      <c r="C35" s="3"/>
      <c r="D35" s="68"/>
      <c r="E35" s="66"/>
      <c r="F35" s="95"/>
      <c r="G35" s="109"/>
    </row>
    <row r="36" spans="1:7" s="266" customFormat="1" ht="13.5" customHeight="1">
      <c r="A36" s="3"/>
      <c r="B36" s="3"/>
      <c r="C36" s="3"/>
      <c r="D36" s="68"/>
      <c r="E36" s="66"/>
      <c r="F36" s="95"/>
      <c r="G36" s="109"/>
    </row>
    <row r="37" spans="1:7" s="266" customFormat="1" ht="13.5" customHeight="1">
      <c r="A37" s="3"/>
      <c r="B37" s="3"/>
      <c r="C37" s="3"/>
      <c r="D37" s="68"/>
      <c r="E37" s="66"/>
      <c r="F37" s="95"/>
      <c r="G37" s="109"/>
    </row>
    <row r="38" spans="1:7" s="266" customFormat="1" ht="13.5" customHeight="1">
      <c r="A38" s="3"/>
      <c r="B38" s="3"/>
      <c r="C38" s="3"/>
      <c r="D38" s="68"/>
      <c r="E38" s="66"/>
      <c r="F38" s="95"/>
      <c r="G38" s="109"/>
    </row>
    <row r="39" spans="1:7" s="266" customFormat="1" ht="13.5" customHeight="1">
      <c r="A39" s="3"/>
      <c r="B39" s="3"/>
      <c r="C39" s="3"/>
      <c r="D39" s="68"/>
      <c r="E39" s="66"/>
      <c r="F39" s="95"/>
      <c r="G39" s="109"/>
    </row>
    <row r="40" spans="1:7" ht="21.75" customHeight="1">
      <c r="A40" s="21"/>
      <c r="B40" s="22"/>
      <c r="C40" s="22"/>
      <c r="D40" s="98"/>
      <c r="E40" s="442" t="s">
        <v>271</v>
      </c>
      <c r="F40" s="65"/>
      <c r="G40" s="104"/>
    </row>
    <row r="41" spans="1:7" ht="30" customHeight="1">
      <c r="A41" s="111" t="s">
        <v>1</v>
      </c>
      <c r="B41" s="112" t="s">
        <v>162</v>
      </c>
      <c r="C41" s="112" t="s">
        <v>2</v>
      </c>
      <c r="D41" s="113" t="s">
        <v>3</v>
      </c>
      <c r="E41" s="112" t="s">
        <v>272</v>
      </c>
      <c r="F41" s="112" t="s">
        <v>5</v>
      </c>
      <c r="G41" s="105" t="s">
        <v>438</v>
      </c>
    </row>
    <row r="42" spans="1:7" ht="22.5" customHeight="1">
      <c r="A42" s="16">
        <v>801</v>
      </c>
      <c r="B42" s="315"/>
      <c r="C42" s="315"/>
      <c r="D42" s="292" t="s">
        <v>95</v>
      </c>
      <c r="E42" s="376">
        <f>SUM(E43,E51,E57)</f>
        <v>1221354</v>
      </c>
      <c r="F42" s="376">
        <f>SUM(F43,F51,F57)</f>
        <v>1041848.71</v>
      </c>
      <c r="G42" s="104">
        <f>F42/E42*100</f>
        <v>85.3027631628504</v>
      </c>
    </row>
    <row r="43" spans="1:7" ht="22.5" customHeight="1">
      <c r="A43" s="16"/>
      <c r="B43" s="315">
        <v>80101</v>
      </c>
      <c r="C43" s="16"/>
      <c r="D43" s="292" t="s">
        <v>96</v>
      </c>
      <c r="E43" s="282">
        <f>SUM(E44:E50)</f>
        <v>208080</v>
      </c>
      <c r="F43" s="282">
        <f>SUM(F44:F50)</f>
        <v>204773.9</v>
      </c>
      <c r="G43" s="104">
        <f aca="true" t="shared" si="1" ref="G43:G74">F43/E43*100</f>
        <v>98.41113994617454</v>
      </c>
    </row>
    <row r="44" spans="1:7" ht="27" customHeight="1">
      <c r="A44" s="315"/>
      <c r="B44" s="315"/>
      <c r="C44" s="315">
        <v>2400</v>
      </c>
      <c r="D44" s="292" t="s">
        <v>440</v>
      </c>
      <c r="E44" s="282">
        <v>0</v>
      </c>
      <c r="F44" s="283">
        <v>1.7</v>
      </c>
      <c r="G44" s="114" t="s">
        <v>18</v>
      </c>
    </row>
    <row r="45" spans="1:7" ht="24.75" customHeight="1">
      <c r="A45" s="315"/>
      <c r="B45" s="315"/>
      <c r="C45" s="315">
        <v>3260</v>
      </c>
      <c r="D45" s="292" t="s">
        <v>441</v>
      </c>
      <c r="E45" s="282">
        <v>3306</v>
      </c>
      <c r="F45" s="283">
        <v>3306</v>
      </c>
      <c r="G45" s="104">
        <f t="shared" si="1"/>
        <v>100</v>
      </c>
    </row>
    <row r="46" spans="1:7" ht="24.75" customHeight="1">
      <c r="A46" s="315"/>
      <c r="B46" s="315"/>
      <c r="C46" s="315">
        <v>4210</v>
      </c>
      <c r="D46" s="292" t="s">
        <v>279</v>
      </c>
      <c r="E46" s="282">
        <v>117035</v>
      </c>
      <c r="F46" s="283">
        <v>133255.16</v>
      </c>
      <c r="G46" s="104">
        <f t="shared" si="1"/>
        <v>113.85923868928099</v>
      </c>
    </row>
    <row r="47" spans="1:7" ht="23.25" customHeight="1">
      <c r="A47" s="315"/>
      <c r="B47" s="315"/>
      <c r="C47" s="315">
        <v>4240</v>
      </c>
      <c r="D47" s="292" t="s">
        <v>442</v>
      </c>
      <c r="E47" s="282">
        <v>55045</v>
      </c>
      <c r="F47" s="283">
        <v>39555.95</v>
      </c>
      <c r="G47" s="104">
        <f t="shared" si="1"/>
        <v>71.8611136342992</v>
      </c>
    </row>
    <row r="48" spans="1:7" ht="26.25" customHeight="1">
      <c r="A48" s="315"/>
      <c r="B48" s="315"/>
      <c r="C48" s="315">
        <v>4270</v>
      </c>
      <c r="D48" s="292" t="s">
        <v>281</v>
      </c>
      <c r="E48" s="282">
        <v>13384</v>
      </c>
      <c r="F48" s="283">
        <v>10537.65</v>
      </c>
      <c r="G48" s="104">
        <f t="shared" si="1"/>
        <v>78.73318888224746</v>
      </c>
    </row>
    <row r="49" spans="1:7" ht="26.25" customHeight="1">
      <c r="A49" s="315"/>
      <c r="B49" s="315"/>
      <c r="C49" s="315">
        <v>4300</v>
      </c>
      <c r="D49" s="292" t="s">
        <v>273</v>
      </c>
      <c r="E49" s="282">
        <v>18810</v>
      </c>
      <c r="F49" s="283">
        <v>18117.44</v>
      </c>
      <c r="G49" s="104">
        <f t="shared" si="1"/>
        <v>96.31812865497076</v>
      </c>
    </row>
    <row r="50" spans="1:7" ht="26.25" customHeight="1">
      <c r="A50" s="315"/>
      <c r="B50" s="315"/>
      <c r="C50" s="315">
        <v>4410</v>
      </c>
      <c r="D50" s="292" t="s">
        <v>282</v>
      </c>
      <c r="E50" s="282">
        <v>500</v>
      </c>
      <c r="F50" s="283">
        <v>0</v>
      </c>
      <c r="G50" s="104">
        <f t="shared" si="1"/>
        <v>0</v>
      </c>
    </row>
    <row r="51" spans="1:7" ht="26.25" customHeight="1">
      <c r="A51" s="315"/>
      <c r="B51" s="315">
        <v>80104</v>
      </c>
      <c r="C51" s="315"/>
      <c r="D51" s="292" t="s">
        <v>180</v>
      </c>
      <c r="E51" s="282">
        <f>SUM(E52:E56)</f>
        <v>892620</v>
      </c>
      <c r="F51" s="282">
        <f>SUM(F52:F56)</f>
        <v>731054</v>
      </c>
      <c r="G51" s="104">
        <f t="shared" si="1"/>
        <v>81.89980058703593</v>
      </c>
    </row>
    <row r="52" spans="1:7" ht="30.75" customHeight="1">
      <c r="A52" s="315"/>
      <c r="B52" s="315"/>
      <c r="C52" s="315">
        <v>2400</v>
      </c>
      <c r="D52" s="292" t="s">
        <v>440</v>
      </c>
      <c r="E52" s="282">
        <v>0</v>
      </c>
      <c r="F52" s="282">
        <v>7255.97</v>
      </c>
      <c r="G52" s="114" t="s">
        <v>18</v>
      </c>
    </row>
    <row r="53" spans="1:7" ht="26.25" customHeight="1">
      <c r="A53" s="315"/>
      <c r="B53" s="315"/>
      <c r="C53" s="315">
        <v>4210</v>
      </c>
      <c r="D53" s="292" t="s">
        <v>279</v>
      </c>
      <c r="E53" s="282">
        <v>3000</v>
      </c>
      <c r="F53" s="283">
        <v>821.89</v>
      </c>
      <c r="G53" s="104">
        <f t="shared" si="1"/>
        <v>27.396333333333335</v>
      </c>
    </row>
    <row r="54" spans="1:7" ht="26.25" customHeight="1">
      <c r="A54" s="315"/>
      <c r="B54" s="315"/>
      <c r="C54" s="315">
        <v>4220</v>
      </c>
      <c r="D54" s="292" t="s">
        <v>443</v>
      </c>
      <c r="E54" s="282">
        <v>884434</v>
      </c>
      <c r="F54" s="283">
        <v>717809.09</v>
      </c>
      <c r="G54" s="104">
        <f t="shared" si="1"/>
        <v>81.16027764649482</v>
      </c>
    </row>
    <row r="55" spans="1:7" ht="26.25" customHeight="1">
      <c r="A55" s="315"/>
      <c r="B55" s="315"/>
      <c r="C55" s="315">
        <v>4240</v>
      </c>
      <c r="D55" s="292" t="s">
        <v>442</v>
      </c>
      <c r="E55" s="282">
        <v>2779</v>
      </c>
      <c r="F55" s="283">
        <v>2767.05</v>
      </c>
      <c r="G55" s="104">
        <f t="shared" si="1"/>
        <v>99.56998920474992</v>
      </c>
    </row>
    <row r="56" spans="1:7" ht="26.25" customHeight="1">
      <c r="A56" s="315"/>
      <c r="B56" s="315"/>
      <c r="C56" s="315">
        <v>4300</v>
      </c>
      <c r="D56" s="292" t="s">
        <v>273</v>
      </c>
      <c r="E56" s="282">
        <v>2407</v>
      </c>
      <c r="F56" s="283">
        <v>2400</v>
      </c>
      <c r="G56" s="104">
        <f t="shared" si="1"/>
        <v>99.7091815538014</v>
      </c>
    </row>
    <row r="57" spans="1:7" ht="28.5" customHeight="1">
      <c r="A57" s="16"/>
      <c r="B57" s="315">
        <v>80110</v>
      </c>
      <c r="C57" s="315"/>
      <c r="D57" s="292" t="s">
        <v>98</v>
      </c>
      <c r="E57" s="282">
        <f>SUM(E58:E61)</f>
        <v>120654</v>
      </c>
      <c r="F57" s="282">
        <f>SUM(F58:F61)</f>
        <v>106020.81</v>
      </c>
      <c r="G57" s="104">
        <f t="shared" si="1"/>
        <v>87.87177383261226</v>
      </c>
    </row>
    <row r="58" spans="1:7" ht="30.75" customHeight="1">
      <c r="A58" s="315"/>
      <c r="B58" s="315"/>
      <c r="C58" s="315">
        <v>4210</v>
      </c>
      <c r="D58" s="292" t="s">
        <v>279</v>
      </c>
      <c r="E58" s="282">
        <v>67639</v>
      </c>
      <c r="F58" s="283">
        <v>57585.88</v>
      </c>
      <c r="G58" s="104">
        <f t="shared" si="1"/>
        <v>85.13709546267685</v>
      </c>
    </row>
    <row r="59" spans="1:7" ht="30.75" customHeight="1">
      <c r="A59" s="315"/>
      <c r="B59" s="315"/>
      <c r="C59" s="315">
        <v>4240</v>
      </c>
      <c r="D59" s="292" t="s">
        <v>442</v>
      </c>
      <c r="E59" s="282">
        <v>28485</v>
      </c>
      <c r="F59" s="283">
        <v>26807.22</v>
      </c>
      <c r="G59" s="104">
        <f t="shared" si="1"/>
        <v>94.10995260663508</v>
      </c>
    </row>
    <row r="60" spans="1:7" ht="30.75" customHeight="1">
      <c r="A60" s="315"/>
      <c r="B60" s="315"/>
      <c r="C60" s="315">
        <v>4270</v>
      </c>
      <c r="D60" s="292" t="s">
        <v>281</v>
      </c>
      <c r="E60" s="282">
        <v>4090</v>
      </c>
      <c r="F60" s="283">
        <v>4077.5</v>
      </c>
      <c r="G60" s="104">
        <f t="shared" si="1"/>
        <v>99.69437652811736</v>
      </c>
    </row>
    <row r="61" spans="1:7" ht="30.75" customHeight="1">
      <c r="A61" s="315"/>
      <c r="B61" s="315"/>
      <c r="C61" s="315">
        <v>4300</v>
      </c>
      <c r="D61" s="292" t="s">
        <v>273</v>
      </c>
      <c r="E61" s="282">
        <v>20440</v>
      </c>
      <c r="F61" s="283">
        <v>17550.21</v>
      </c>
      <c r="G61" s="104">
        <f t="shared" si="1"/>
        <v>85.86208414872797</v>
      </c>
    </row>
    <row r="62" spans="1:7" ht="30.75" customHeight="1">
      <c r="A62" s="16">
        <v>854</v>
      </c>
      <c r="B62" s="16"/>
      <c r="C62" s="16"/>
      <c r="D62" s="292" t="s">
        <v>104</v>
      </c>
      <c r="E62" s="282">
        <f>SUM(E63)</f>
        <v>148353</v>
      </c>
      <c r="F62" s="282">
        <f>SUM(F63)</f>
        <v>59474.59</v>
      </c>
      <c r="G62" s="104">
        <f t="shared" si="1"/>
        <v>40.08991392152501</v>
      </c>
    </row>
    <row r="63" spans="1:7" ht="25.5" customHeight="1">
      <c r="A63" s="16"/>
      <c r="B63" s="315">
        <v>85407</v>
      </c>
      <c r="C63" s="315"/>
      <c r="D63" s="292" t="s">
        <v>105</v>
      </c>
      <c r="E63" s="282">
        <f>SUM(E64:E70)</f>
        <v>148353</v>
      </c>
      <c r="F63" s="282">
        <f>SUM(F64:F70)</f>
        <v>59474.59</v>
      </c>
      <c r="G63" s="104">
        <f t="shared" si="1"/>
        <v>40.08991392152501</v>
      </c>
    </row>
    <row r="64" spans="1:7" ht="30.75" customHeight="1">
      <c r="A64" s="16"/>
      <c r="B64" s="315"/>
      <c r="C64" s="315">
        <v>4110</v>
      </c>
      <c r="D64" s="292" t="s">
        <v>277</v>
      </c>
      <c r="E64" s="282">
        <v>536</v>
      </c>
      <c r="F64" s="282">
        <v>0</v>
      </c>
      <c r="G64" s="104">
        <f t="shared" si="1"/>
        <v>0</v>
      </c>
    </row>
    <row r="65" spans="1:7" ht="30.75" customHeight="1">
      <c r="A65" s="16"/>
      <c r="B65" s="315"/>
      <c r="C65" s="315">
        <v>4120</v>
      </c>
      <c r="D65" s="292" t="s">
        <v>278</v>
      </c>
      <c r="E65" s="282">
        <v>86</v>
      </c>
      <c r="F65" s="282">
        <v>0</v>
      </c>
      <c r="G65" s="104">
        <f t="shared" si="1"/>
        <v>0</v>
      </c>
    </row>
    <row r="66" spans="1:7" ht="30.75" customHeight="1">
      <c r="A66" s="16"/>
      <c r="B66" s="315"/>
      <c r="C66" s="315">
        <v>4170</v>
      </c>
      <c r="D66" s="292" t="s">
        <v>560</v>
      </c>
      <c r="E66" s="282">
        <v>3500</v>
      </c>
      <c r="F66" s="282">
        <v>0</v>
      </c>
      <c r="G66" s="104">
        <f t="shared" si="1"/>
        <v>0</v>
      </c>
    </row>
    <row r="67" spans="1:7" ht="30.75" customHeight="1">
      <c r="A67" s="16"/>
      <c r="B67" s="315"/>
      <c r="C67" s="315">
        <v>4210</v>
      </c>
      <c r="D67" s="292" t="s">
        <v>279</v>
      </c>
      <c r="E67" s="282">
        <v>25268</v>
      </c>
      <c r="F67" s="283">
        <v>24389.49</v>
      </c>
      <c r="G67" s="104">
        <f t="shared" si="1"/>
        <v>96.52323096406523</v>
      </c>
    </row>
    <row r="68" spans="1:7" ht="30.75" customHeight="1">
      <c r="A68" s="16"/>
      <c r="B68" s="315"/>
      <c r="C68" s="315">
        <v>4240</v>
      </c>
      <c r="D68" s="292" t="s">
        <v>442</v>
      </c>
      <c r="E68" s="282">
        <v>2000</v>
      </c>
      <c r="F68" s="283">
        <v>1382.33</v>
      </c>
      <c r="G68" s="104">
        <f t="shared" si="1"/>
        <v>69.11649999999999</v>
      </c>
    </row>
    <row r="69" spans="1:7" ht="24" customHeight="1">
      <c r="A69" s="16"/>
      <c r="B69" s="315"/>
      <c r="C69" s="315">
        <v>4270</v>
      </c>
      <c r="D69" s="292" t="s">
        <v>281</v>
      </c>
      <c r="E69" s="282">
        <v>4000</v>
      </c>
      <c r="F69" s="283">
        <v>0</v>
      </c>
      <c r="G69" s="104">
        <f t="shared" si="1"/>
        <v>0</v>
      </c>
    </row>
    <row r="70" spans="1:7" ht="30.75" customHeight="1">
      <c r="A70" s="16"/>
      <c r="B70" s="315"/>
      <c r="C70" s="315">
        <v>4300</v>
      </c>
      <c r="D70" s="292" t="s">
        <v>273</v>
      </c>
      <c r="E70" s="282">
        <v>112963</v>
      </c>
      <c r="F70" s="283">
        <v>33702.77</v>
      </c>
      <c r="G70" s="104">
        <f t="shared" si="1"/>
        <v>29.83522923435107</v>
      </c>
    </row>
    <row r="71" spans="1:7" ht="21" customHeight="1">
      <c r="A71" s="100" t="s">
        <v>437</v>
      </c>
      <c r="B71" s="447"/>
      <c r="C71" s="447"/>
      <c r="D71" s="448"/>
      <c r="E71" s="449">
        <f>SUM(E42,E62)</f>
        <v>1369707</v>
      </c>
      <c r="F71" s="449">
        <f>SUM(F42,F62)</f>
        <v>1101323.3</v>
      </c>
      <c r="G71" s="105">
        <f t="shared" si="1"/>
        <v>80.40575831181414</v>
      </c>
    </row>
    <row r="72" spans="1:7" ht="15" customHeight="1">
      <c r="A72" s="101" t="s">
        <v>439</v>
      </c>
      <c r="B72" s="450"/>
      <c r="C72" s="450"/>
      <c r="D72" s="451"/>
      <c r="E72" s="452"/>
      <c r="F72" s="453"/>
      <c r="G72" s="116"/>
    </row>
    <row r="73" spans="1:7" ht="18" customHeight="1">
      <c r="A73" s="102" t="s">
        <v>291</v>
      </c>
      <c r="B73" s="454"/>
      <c r="C73" s="454"/>
      <c r="D73" s="455"/>
      <c r="E73" s="456">
        <v>0</v>
      </c>
      <c r="F73" s="457">
        <v>154.69</v>
      </c>
      <c r="G73" s="117"/>
    </row>
    <row r="74" spans="1:7" ht="18.75" customHeight="1">
      <c r="A74" s="100" t="s">
        <v>270</v>
      </c>
      <c r="B74" s="447"/>
      <c r="C74" s="447"/>
      <c r="D74" s="448"/>
      <c r="E74" s="449">
        <f>SUM(E73,E71)</f>
        <v>1369707</v>
      </c>
      <c r="F74" s="449">
        <f>SUM(F73,F71)</f>
        <v>1101477.99</v>
      </c>
      <c r="G74" s="105">
        <f t="shared" si="1"/>
        <v>80.41705196804864</v>
      </c>
    </row>
    <row r="75" spans="1:7" s="266" customFormat="1" ht="13.5" customHeight="1">
      <c r="A75" s="3"/>
      <c r="B75" s="3"/>
      <c r="C75" s="3"/>
      <c r="D75" s="3"/>
      <c r="E75" s="66"/>
      <c r="F75" s="95"/>
      <c r="G75" s="109"/>
    </row>
    <row r="76" spans="1:6" ht="13.5" customHeight="1">
      <c r="A76" s="3"/>
      <c r="B76" s="3"/>
      <c r="C76" s="3"/>
      <c r="D76" s="3"/>
      <c r="E76" s="66"/>
      <c r="F76" s="95"/>
    </row>
    <row r="77" spans="1:6" ht="13.5" customHeight="1">
      <c r="A77" s="3"/>
      <c r="B77" s="3"/>
      <c r="C77" s="3"/>
      <c r="D77" s="3"/>
      <c r="E77" s="66"/>
      <c r="F77" s="95"/>
    </row>
    <row r="78" spans="1:7" s="9" customFormat="1" ht="13.5" customHeight="1">
      <c r="A78" s="3"/>
      <c r="B78" s="3"/>
      <c r="C78" s="3"/>
      <c r="D78" s="3"/>
      <c r="E78" s="66"/>
      <c r="F78" s="95"/>
      <c r="G78" s="110"/>
    </row>
    <row r="79" spans="1:7" s="9" customFormat="1" ht="13.5" customHeight="1">
      <c r="A79" s="3"/>
      <c r="B79" s="3"/>
      <c r="C79" s="3"/>
      <c r="D79" s="3"/>
      <c r="E79" s="66"/>
      <c r="F79" s="95"/>
      <c r="G79" s="110"/>
    </row>
    <row r="80" spans="1:7" s="9" customFormat="1" ht="13.5" customHeight="1">
      <c r="A80" s="3"/>
      <c r="B80" s="3"/>
      <c r="C80" s="3"/>
      <c r="D80" s="3"/>
      <c r="E80" s="66"/>
      <c r="F80" s="95"/>
      <c r="G80" s="110"/>
    </row>
    <row r="81" spans="1:7" s="9" customFormat="1" ht="13.5" customHeight="1">
      <c r="A81" s="3"/>
      <c r="B81" s="3"/>
      <c r="C81" s="3"/>
      <c r="D81" s="3"/>
      <c r="E81" s="66"/>
      <c r="F81" s="95"/>
      <c r="G81" s="110"/>
    </row>
    <row r="82" spans="1:7" s="9" customFormat="1" ht="13.5" customHeight="1">
      <c r="A82" s="3"/>
      <c r="B82" s="3"/>
      <c r="C82" s="3"/>
      <c r="D82" s="3"/>
      <c r="E82" s="66"/>
      <c r="F82" s="95"/>
      <c r="G82" s="110"/>
    </row>
    <row r="83" spans="1:7" s="9" customFormat="1" ht="13.5" customHeight="1">
      <c r="A83" s="3"/>
      <c r="B83" s="3"/>
      <c r="C83" s="3"/>
      <c r="D83" s="3"/>
      <c r="E83" s="3"/>
      <c r="F83" s="95"/>
      <c r="G83" s="110"/>
    </row>
    <row r="84" spans="1:7" s="9" customFormat="1" ht="13.5" customHeight="1">
      <c r="A84" s="3"/>
      <c r="B84" s="3"/>
      <c r="C84" s="3"/>
      <c r="D84" s="3"/>
      <c r="E84" s="3"/>
      <c r="F84" s="95"/>
      <c r="G84" s="110"/>
    </row>
    <row r="85" spans="1:7" s="9" customFormat="1" ht="13.5" customHeight="1">
      <c r="A85" s="3"/>
      <c r="B85" s="3"/>
      <c r="C85" s="3"/>
      <c r="D85" s="3"/>
      <c r="E85" s="3"/>
      <c r="F85" s="95"/>
      <c r="G85" s="110"/>
    </row>
    <row r="86" spans="1:7" s="266" customFormat="1" ht="13.5" customHeight="1">
      <c r="A86" s="3"/>
      <c r="B86" s="3"/>
      <c r="C86" s="3"/>
      <c r="D86" s="3"/>
      <c r="E86" s="3"/>
      <c r="F86" s="95"/>
      <c r="G86" s="109"/>
    </row>
    <row r="87" spans="1:7" s="266" customFormat="1" ht="13.5" customHeight="1">
      <c r="A87" s="3"/>
      <c r="B87" s="3"/>
      <c r="C87" s="3"/>
      <c r="D87" s="3"/>
      <c r="E87" s="3"/>
      <c r="F87" s="95"/>
      <c r="G87" s="109"/>
    </row>
    <row r="88" spans="1:6" ht="13.5" customHeight="1">
      <c r="A88" s="3"/>
      <c r="B88" s="3"/>
      <c r="C88" s="3"/>
      <c r="D88" s="3"/>
      <c r="E88" s="3"/>
      <c r="F88" s="95"/>
    </row>
    <row r="89" spans="1:6" ht="13.5" customHeight="1">
      <c r="A89" s="3"/>
      <c r="B89" s="3"/>
      <c r="C89" s="3"/>
      <c r="D89" s="3"/>
      <c r="E89" s="3"/>
      <c r="F89" s="3"/>
    </row>
    <row r="90" spans="1:6" ht="13.5" customHeight="1">
      <c r="A90" s="3"/>
      <c r="B90" s="3"/>
      <c r="C90" s="3"/>
      <c r="D90" s="3"/>
      <c r="E90" s="3"/>
      <c r="F90" s="3"/>
    </row>
    <row r="91" spans="1:6" ht="13.5" customHeight="1">
      <c r="A91" s="3"/>
      <c r="B91" s="3"/>
      <c r="C91" s="3"/>
      <c r="D91" s="3"/>
      <c r="E91" s="3"/>
      <c r="F91" s="3"/>
    </row>
    <row r="92" spans="1:6" ht="13.5" customHeight="1">
      <c r="A92" s="3"/>
      <c r="B92" s="3"/>
      <c r="C92" s="3"/>
      <c r="D92" s="3"/>
      <c r="E92" s="3"/>
      <c r="F92" s="3"/>
    </row>
    <row r="93" spans="1:6" ht="13.5" customHeight="1">
      <c r="A93" s="3"/>
      <c r="B93" s="3"/>
      <c r="C93" s="3"/>
      <c r="D93" s="3"/>
      <c r="E93" s="3"/>
      <c r="F93" s="3"/>
    </row>
    <row r="94" spans="1:7" s="266" customFormat="1" ht="13.5" customHeight="1">
      <c r="A94" s="3"/>
      <c r="B94" s="3"/>
      <c r="C94" s="3"/>
      <c r="D94" s="3"/>
      <c r="E94" s="3"/>
      <c r="F94" s="3"/>
      <c r="G94" s="109"/>
    </row>
    <row r="95" spans="1:6" ht="13.5" customHeight="1">
      <c r="A95" s="3"/>
      <c r="B95" s="3"/>
      <c r="C95" s="3"/>
      <c r="D95" s="3"/>
      <c r="E95" s="3"/>
      <c r="F95" s="3"/>
    </row>
    <row r="96" spans="1:6" ht="13.5" customHeight="1">
      <c r="A96" s="3"/>
      <c r="B96" s="3"/>
      <c r="C96" s="3"/>
      <c r="D96" s="3"/>
      <c r="E96" s="3"/>
      <c r="F96" s="3"/>
    </row>
    <row r="97" spans="1:6" ht="13.5" customHeight="1">
      <c r="A97" s="3"/>
      <c r="B97" s="3"/>
      <c r="C97" s="3"/>
      <c r="D97" s="3"/>
      <c r="E97" s="3"/>
      <c r="F97" s="3"/>
    </row>
    <row r="98" spans="1:6" ht="13.5" customHeight="1">
      <c r="A98" s="3"/>
      <c r="B98" s="3"/>
      <c r="C98" s="3"/>
      <c r="D98" s="3"/>
      <c r="E98" s="3"/>
      <c r="F98" s="3"/>
    </row>
    <row r="99" spans="1:6" ht="13.5" customHeight="1">
      <c r="A99" s="3"/>
      <c r="B99" s="3"/>
      <c r="C99" s="3"/>
      <c r="D99" s="3"/>
      <c r="E99" s="3"/>
      <c r="F99" s="3"/>
    </row>
    <row r="100" spans="1:6" ht="13.5" customHeight="1">
      <c r="A100" s="3"/>
      <c r="B100" s="3"/>
      <c r="C100" s="3"/>
      <c r="D100" s="3"/>
      <c r="E100" s="3"/>
      <c r="F100" s="3"/>
    </row>
    <row r="101" spans="1:6" ht="13.5" customHeight="1">
      <c r="A101" s="3"/>
      <c r="B101" s="3"/>
      <c r="C101" s="3"/>
      <c r="D101" s="3"/>
      <c r="E101" s="3"/>
      <c r="F101" s="3"/>
    </row>
    <row r="102" spans="1:6" ht="13.5" customHeight="1">
      <c r="A102" s="3"/>
      <c r="B102" s="3"/>
      <c r="C102" s="3"/>
      <c r="D102" s="3"/>
      <c r="E102" s="3"/>
      <c r="F102" s="3"/>
    </row>
    <row r="103" spans="1:6" ht="13.5" customHeight="1">
      <c r="A103" s="3"/>
      <c r="B103" s="3"/>
      <c r="C103" s="3"/>
      <c r="D103" s="3"/>
      <c r="E103" s="3"/>
      <c r="F103" s="3"/>
    </row>
    <row r="104" spans="1:6" ht="13.5" customHeight="1">
      <c r="A104" s="3"/>
      <c r="B104" s="3"/>
      <c r="C104" s="3"/>
      <c r="D104" s="3"/>
      <c r="E104" s="3"/>
      <c r="F104" s="3"/>
    </row>
    <row r="105" spans="1:6" ht="13.5" customHeight="1">
      <c r="A105" s="3"/>
      <c r="B105" s="3"/>
      <c r="C105" s="3"/>
      <c r="D105" s="3"/>
      <c r="E105" s="3"/>
      <c r="F105" s="3"/>
    </row>
    <row r="106" spans="1:6" ht="13.5" customHeight="1">
      <c r="A106" s="3"/>
      <c r="B106" s="3"/>
      <c r="C106" s="3"/>
      <c r="D106" s="3"/>
      <c r="E106" s="3"/>
      <c r="F106" s="3"/>
    </row>
    <row r="107" spans="1:6" ht="13.5" customHeight="1">
      <c r="A107" s="3"/>
      <c r="B107" s="3"/>
      <c r="C107" s="3"/>
      <c r="D107" s="3"/>
      <c r="E107" s="3"/>
      <c r="F107" s="3"/>
    </row>
    <row r="108" spans="1:6" ht="13.5" customHeight="1">
      <c r="A108" s="3"/>
      <c r="B108" s="3"/>
      <c r="C108" s="3"/>
      <c r="D108" s="3"/>
      <c r="E108" s="3"/>
      <c r="F108" s="3"/>
    </row>
    <row r="109" spans="1:6" ht="13.5" customHeight="1">
      <c r="A109" s="3"/>
      <c r="B109" s="3"/>
      <c r="C109" s="3"/>
      <c r="D109" s="3"/>
      <c r="E109" s="3"/>
      <c r="F109" s="3"/>
    </row>
    <row r="110" spans="1:6" ht="13.5" customHeight="1">
      <c r="A110" s="3"/>
      <c r="B110" s="3"/>
      <c r="C110" s="3"/>
      <c r="D110" s="3"/>
      <c r="E110" s="3"/>
      <c r="F110" s="3"/>
    </row>
    <row r="111" spans="1:6" ht="13.5" customHeight="1">
      <c r="A111" s="3"/>
      <c r="B111" s="3"/>
      <c r="C111" s="3"/>
      <c r="D111" s="3"/>
      <c r="E111" s="3"/>
      <c r="F111" s="3"/>
    </row>
    <row r="112" spans="1:6" ht="13.5" customHeight="1">
      <c r="A112" s="3"/>
      <c r="B112" s="3"/>
      <c r="C112" s="3"/>
      <c r="D112" s="3"/>
      <c r="E112" s="3"/>
      <c r="F112" s="3"/>
    </row>
    <row r="113" spans="1:6" ht="13.5" customHeight="1">
      <c r="A113" s="3"/>
      <c r="B113" s="3"/>
      <c r="C113" s="3"/>
      <c r="D113" s="3"/>
      <c r="E113" s="3"/>
      <c r="F113" s="3"/>
    </row>
    <row r="114" spans="1:6" ht="13.5" customHeight="1">
      <c r="A114" s="3"/>
      <c r="B114" s="3"/>
      <c r="C114" s="3"/>
      <c r="D114" s="3"/>
      <c r="E114" s="3"/>
      <c r="F114" s="3"/>
    </row>
    <row r="115" spans="1:6" ht="13.5" customHeight="1">
      <c r="A115" s="3"/>
      <c r="B115" s="3"/>
      <c r="C115" s="3"/>
      <c r="D115" s="3"/>
      <c r="E115" s="3"/>
      <c r="F115" s="3"/>
    </row>
    <row r="116" spans="1:6" ht="13.5" customHeight="1">
      <c r="A116" s="3"/>
      <c r="B116" s="3"/>
      <c r="C116" s="3"/>
      <c r="D116" s="3"/>
      <c r="E116" s="3"/>
      <c r="F116" s="3"/>
    </row>
    <row r="117" spans="1:6" ht="13.5" customHeight="1">
      <c r="A117" s="3"/>
      <c r="B117" s="3"/>
      <c r="C117" s="3"/>
      <c r="D117" s="3"/>
      <c r="E117" s="3"/>
      <c r="F117" s="3"/>
    </row>
    <row r="118" ht="13.5" customHeight="1">
      <c r="E118" s="372"/>
    </row>
    <row r="119" ht="13.5" customHeight="1">
      <c r="E119" s="372"/>
    </row>
    <row r="120" ht="13.5" customHeight="1">
      <c r="E120" s="372"/>
    </row>
    <row r="121" ht="13.5" customHeight="1">
      <c r="E121" s="372"/>
    </row>
    <row r="122" ht="13.5" customHeight="1">
      <c r="E122" s="372"/>
    </row>
    <row r="123" ht="13.5" customHeight="1">
      <c r="E123" s="372"/>
    </row>
    <row r="124" ht="13.5" customHeight="1">
      <c r="E124" s="372"/>
    </row>
    <row r="125" ht="13.5" customHeight="1">
      <c r="E125" s="372"/>
    </row>
    <row r="126" ht="13.5" customHeight="1">
      <c r="E126" s="372"/>
    </row>
  </sheetData>
  <sheetProtection/>
  <printOptions/>
  <pageMargins left="0.7875" right="0.7875" top="0.7875" bottom="1.025" header="0.5118055555555556" footer="0.7875"/>
  <pageSetup firstPageNumber="147" useFirstPageNumber="1" horizontalDpi="300" verticalDpi="3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I15" sqref="I14:I15"/>
    </sheetView>
  </sheetViews>
  <sheetFormatPr defaultColWidth="9.00390625" defaultRowHeight="12.75"/>
  <cols>
    <col min="1" max="1" width="4.8515625" style="3" customWidth="1"/>
    <col min="2" max="2" width="28.140625" style="3" customWidth="1"/>
    <col min="3" max="3" width="13.7109375" style="3" customWidth="1"/>
    <col min="4" max="4" width="13.57421875" style="3" customWidth="1"/>
    <col min="5" max="5" width="12.421875" style="3" customWidth="1"/>
    <col min="6" max="6" width="14.00390625" style="3" customWidth="1"/>
    <col min="7" max="7" width="14.7109375" style="3" customWidth="1"/>
    <col min="8" max="16384" width="9.00390625" style="3" customWidth="1"/>
  </cols>
  <sheetData>
    <row r="1" spans="1:4" s="4" customFormat="1" ht="12.75">
      <c r="A1" s="324" t="s">
        <v>297</v>
      </c>
      <c r="B1" s="324"/>
      <c r="C1" s="324"/>
      <c r="D1" s="324"/>
    </row>
    <row r="2" spans="1:4" s="4" customFormat="1" ht="12.75">
      <c r="A2" s="324" t="s">
        <v>427</v>
      </c>
      <c r="B2" s="324"/>
      <c r="C2" s="324"/>
      <c r="D2" s="324"/>
    </row>
    <row r="3" spans="1:4" s="4" customFormat="1" ht="12.75">
      <c r="A3" s="324" t="s">
        <v>298</v>
      </c>
      <c r="B3" s="324"/>
      <c r="C3" s="324"/>
      <c r="D3" s="324"/>
    </row>
    <row r="4" spans="1:7" s="1" customFormat="1" ht="17.25" customHeight="1">
      <c r="A4" s="4"/>
      <c r="B4" s="4"/>
      <c r="C4" s="4"/>
      <c r="D4" s="4"/>
      <c r="E4" s="224" t="s">
        <v>313</v>
      </c>
      <c r="F4" s="4"/>
      <c r="G4" s="468"/>
    </row>
    <row r="5" spans="1:7" ht="25.5" customHeight="1">
      <c r="A5" s="69" t="s">
        <v>112</v>
      </c>
      <c r="B5" s="69" t="s">
        <v>300</v>
      </c>
      <c r="C5" s="70" t="s">
        <v>301</v>
      </c>
      <c r="D5" s="71"/>
      <c r="E5" s="72" t="s">
        <v>302</v>
      </c>
      <c r="F5" s="73"/>
      <c r="G5" s="163"/>
    </row>
    <row r="6" spans="1:7" ht="11.25">
      <c r="A6" s="74"/>
      <c r="B6" s="74"/>
      <c r="C6" s="75" t="s">
        <v>272</v>
      </c>
      <c r="D6" s="75" t="s">
        <v>5</v>
      </c>
      <c r="E6" s="76" t="s">
        <v>272</v>
      </c>
      <c r="F6" s="76" t="s">
        <v>5</v>
      </c>
      <c r="G6" s="163"/>
    </row>
    <row r="7" spans="1:7" ht="11.25">
      <c r="A7" s="16">
        <v>1</v>
      </c>
      <c r="B7" s="16">
        <v>2</v>
      </c>
      <c r="C7" s="459">
        <v>3</v>
      </c>
      <c r="D7" s="460">
        <v>4</v>
      </c>
      <c r="E7" s="459">
        <v>5</v>
      </c>
      <c r="F7" s="460">
        <v>6</v>
      </c>
      <c r="G7" s="163"/>
    </row>
    <row r="8" spans="1:7" ht="28.5" customHeight="1">
      <c r="A8" s="461">
        <v>1</v>
      </c>
      <c r="B8" s="96" t="s">
        <v>303</v>
      </c>
      <c r="C8" s="462">
        <v>20210</v>
      </c>
      <c r="D8" s="462">
        <v>32863.09</v>
      </c>
      <c r="E8" s="462">
        <v>20210</v>
      </c>
      <c r="F8" s="462">
        <v>32863.09</v>
      </c>
      <c r="G8" s="163"/>
    </row>
    <row r="9" spans="1:7" ht="28.5" customHeight="1">
      <c r="A9" s="315">
        <v>2</v>
      </c>
      <c r="B9" s="96" t="s">
        <v>304</v>
      </c>
      <c r="C9" s="462">
        <v>55250</v>
      </c>
      <c r="D9" s="462">
        <v>54119.48</v>
      </c>
      <c r="E9" s="462">
        <v>55250</v>
      </c>
      <c r="F9" s="462">
        <v>54119.48</v>
      </c>
      <c r="G9" s="163"/>
    </row>
    <row r="10" spans="1:7" ht="28.5" customHeight="1">
      <c r="A10" s="315">
        <v>3</v>
      </c>
      <c r="B10" s="96" t="s">
        <v>305</v>
      </c>
      <c r="C10" s="462">
        <v>46000</v>
      </c>
      <c r="D10" s="462">
        <v>34301.45</v>
      </c>
      <c r="E10" s="462">
        <v>46000</v>
      </c>
      <c r="F10" s="462">
        <v>34301.45</v>
      </c>
      <c r="G10" s="463"/>
    </row>
    <row r="11" spans="1:7" ht="28.5" customHeight="1">
      <c r="A11" s="315">
        <v>4</v>
      </c>
      <c r="B11" s="96" t="s">
        <v>306</v>
      </c>
      <c r="C11" s="462">
        <v>27105</v>
      </c>
      <c r="D11" s="462">
        <v>25095.73</v>
      </c>
      <c r="E11" s="462">
        <v>27105</v>
      </c>
      <c r="F11" s="462">
        <v>25095.73</v>
      </c>
      <c r="G11" s="77"/>
    </row>
    <row r="12" spans="1:6" ht="28.5" customHeight="1">
      <c r="A12" s="315">
        <v>5</v>
      </c>
      <c r="B12" s="96" t="s">
        <v>329</v>
      </c>
      <c r="C12" s="462">
        <v>29360</v>
      </c>
      <c r="D12" s="462">
        <v>29470.01</v>
      </c>
      <c r="E12" s="462">
        <v>29360</v>
      </c>
      <c r="F12" s="462">
        <v>29315.37</v>
      </c>
    </row>
    <row r="13" spans="1:6" ht="28.5" customHeight="1">
      <c r="A13" s="315">
        <v>6</v>
      </c>
      <c r="B13" s="96" t="s">
        <v>307</v>
      </c>
      <c r="C13" s="462">
        <v>30155</v>
      </c>
      <c r="D13" s="462">
        <v>29078.78</v>
      </c>
      <c r="E13" s="462">
        <v>30155</v>
      </c>
      <c r="F13" s="462">
        <v>29078.78</v>
      </c>
    </row>
    <row r="14" spans="1:6" ht="28.5" customHeight="1">
      <c r="A14" s="315">
        <v>7</v>
      </c>
      <c r="B14" s="96" t="s">
        <v>444</v>
      </c>
      <c r="C14" s="462">
        <v>110688</v>
      </c>
      <c r="D14" s="462">
        <v>108708.29</v>
      </c>
      <c r="E14" s="462">
        <v>110688</v>
      </c>
      <c r="F14" s="462">
        <v>108708.29</v>
      </c>
    </row>
    <row r="15" spans="1:6" ht="28.5" customHeight="1">
      <c r="A15" s="315">
        <v>8</v>
      </c>
      <c r="B15" s="96" t="s">
        <v>445</v>
      </c>
      <c r="C15" s="462">
        <v>144375</v>
      </c>
      <c r="D15" s="462">
        <v>105015.87</v>
      </c>
      <c r="E15" s="462">
        <v>144375</v>
      </c>
      <c r="F15" s="462">
        <v>105015.87</v>
      </c>
    </row>
    <row r="16" spans="1:6" ht="28.5" customHeight="1">
      <c r="A16" s="315">
        <v>9</v>
      </c>
      <c r="B16" s="96" t="s">
        <v>446</v>
      </c>
      <c r="C16" s="462">
        <v>115500</v>
      </c>
      <c r="D16" s="462">
        <v>84977.05</v>
      </c>
      <c r="E16" s="462">
        <v>115500</v>
      </c>
      <c r="F16" s="462">
        <v>84977.05</v>
      </c>
    </row>
    <row r="17" spans="1:6" ht="28.5" customHeight="1">
      <c r="A17" s="315">
        <v>10</v>
      </c>
      <c r="B17" s="96" t="s">
        <v>447</v>
      </c>
      <c r="C17" s="462">
        <v>145530</v>
      </c>
      <c r="D17" s="462">
        <v>128736.58</v>
      </c>
      <c r="E17" s="462">
        <v>145530</v>
      </c>
      <c r="F17" s="462">
        <v>128736.58</v>
      </c>
    </row>
    <row r="18" spans="1:6" ht="28.5" customHeight="1">
      <c r="A18" s="315">
        <v>11</v>
      </c>
      <c r="B18" s="96" t="s">
        <v>448</v>
      </c>
      <c r="C18" s="462">
        <v>124275</v>
      </c>
      <c r="D18" s="462">
        <v>88227.97</v>
      </c>
      <c r="E18" s="462">
        <v>124275</v>
      </c>
      <c r="F18" s="462">
        <v>93751.14</v>
      </c>
    </row>
    <row r="19" spans="1:6" ht="27.75" customHeight="1">
      <c r="A19" s="315">
        <v>12</v>
      </c>
      <c r="B19" s="96" t="s">
        <v>449</v>
      </c>
      <c r="C19" s="462">
        <v>151305</v>
      </c>
      <c r="D19" s="462">
        <v>116890.1</v>
      </c>
      <c r="E19" s="462">
        <v>151305</v>
      </c>
      <c r="F19" s="462">
        <v>116890.1</v>
      </c>
    </row>
    <row r="20" spans="1:6" ht="35.25" customHeight="1">
      <c r="A20" s="315">
        <v>13</v>
      </c>
      <c r="B20" s="292" t="s">
        <v>450</v>
      </c>
      <c r="C20" s="462">
        <v>100947</v>
      </c>
      <c r="D20" s="462">
        <v>84364.68</v>
      </c>
      <c r="E20" s="462">
        <v>100947</v>
      </c>
      <c r="F20" s="462">
        <v>92974.97</v>
      </c>
    </row>
    <row r="21" spans="1:6" ht="28.5" customHeight="1">
      <c r="A21" s="315">
        <v>14</v>
      </c>
      <c r="B21" s="96" t="s">
        <v>308</v>
      </c>
      <c r="C21" s="462">
        <v>35000</v>
      </c>
      <c r="D21" s="462">
        <v>33374.41</v>
      </c>
      <c r="E21" s="462">
        <v>35000</v>
      </c>
      <c r="F21" s="462">
        <v>33374.41</v>
      </c>
    </row>
    <row r="22" spans="1:7" ht="28.5" customHeight="1">
      <c r="A22" s="315">
        <v>15</v>
      </c>
      <c r="B22" s="96" t="s">
        <v>309</v>
      </c>
      <c r="C22" s="462">
        <v>45000</v>
      </c>
      <c r="D22" s="462">
        <v>36167</v>
      </c>
      <c r="E22" s="462">
        <v>45000</v>
      </c>
      <c r="F22" s="462">
        <v>36167</v>
      </c>
      <c r="G22" s="95"/>
    </row>
    <row r="23" spans="1:7" ht="28.5" customHeight="1">
      <c r="A23" s="315">
        <v>16</v>
      </c>
      <c r="B23" s="96" t="s">
        <v>310</v>
      </c>
      <c r="C23" s="462">
        <v>24752</v>
      </c>
      <c r="D23" s="462">
        <v>22023.98</v>
      </c>
      <c r="E23" s="462">
        <v>24752</v>
      </c>
      <c r="F23" s="462">
        <v>22023.98</v>
      </c>
      <c r="G23" s="95"/>
    </row>
    <row r="24" spans="1:6" ht="28.5" customHeight="1">
      <c r="A24" s="315">
        <v>17</v>
      </c>
      <c r="B24" s="96" t="s">
        <v>311</v>
      </c>
      <c r="C24" s="462">
        <v>15902</v>
      </c>
      <c r="D24" s="462">
        <v>14455.42</v>
      </c>
      <c r="E24" s="462">
        <v>15902</v>
      </c>
      <c r="F24" s="462">
        <v>14455.42</v>
      </c>
    </row>
    <row r="25" spans="1:6" ht="28.5" customHeight="1">
      <c r="A25" s="315">
        <v>18</v>
      </c>
      <c r="B25" s="96" t="s">
        <v>312</v>
      </c>
      <c r="C25" s="462">
        <v>148353</v>
      </c>
      <c r="D25" s="462">
        <v>59474.54</v>
      </c>
      <c r="E25" s="462">
        <v>148353</v>
      </c>
      <c r="F25" s="462">
        <v>59474.59</v>
      </c>
    </row>
    <row r="26" spans="1:7" s="12" customFormat="1" ht="27.75" customHeight="1">
      <c r="A26" s="464"/>
      <c r="B26" s="465" t="s">
        <v>270</v>
      </c>
      <c r="C26" s="467">
        <f>SUM(C8:C25)</f>
        <v>1369707</v>
      </c>
      <c r="D26" s="467">
        <f>SUM(D8:D25)</f>
        <v>1087344.43</v>
      </c>
      <c r="E26" s="467">
        <f>SUM(E8:E25)</f>
        <v>1369707</v>
      </c>
      <c r="F26" s="467">
        <f>SUM(F8:F25)</f>
        <v>1101323.3</v>
      </c>
      <c r="G26" s="3"/>
    </row>
    <row r="28" spans="1:7" ht="11.25">
      <c r="A28" s="163"/>
      <c r="B28" s="163"/>
      <c r="C28" s="163"/>
      <c r="D28" s="163"/>
      <c r="E28" s="163"/>
      <c r="F28" s="163"/>
      <c r="G28" s="163"/>
    </row>
    <row r="29" spans="1:7" ht="11.25">
      <c r="A29" s="163"/>
      <c r="B29" s="163"/>
      <c r="C29" s="163"/>
      <c r="D29" s="163"/>
      <c r="E29" s="163"/>
      <c r="F29" s="163"/>
      <c r="G29" s="163"/>
    </row>
    <row r="30" spans="1:7" ht="11.25">
      <c r="A30" s="163"/>
      <c r="B30" s="163"/>
      <c r="C30" s="163"/>
      <c r="D30" s="163"/>
      <c r="E30" s="163"/>
      <c r="F30" s="163"/>
      <c r="G30" s="163"/>
    </row>
    <row r="31" spans="1:7" s="266" customFormat="1" ht="11.25">
      <c r="A31" s="163"/>
      <c r="B31" s="163"/>
      <c r="C31" s="466"/>
      <c r="D31" s="466"/>
      <c r="E31" s="466"/>
      <c r="F31" s="466"/>
      <c r="G31" s="163"/>
    </row>
    <row r="32" spans="1:7" ht="11.25">
      <c r="A32" s="163"/>
      <c r="B32" s="163"/>
      <c r="C32" s="466"/>
      <c r="D32" s="466"/>
      <c r="E32" s="466"/>
      <c r="F32" s="466"/>
      <c r="G32" s="163"/>
    </row>
    <row r="33" spans="1:7" ht="12" customHeight="1">
      <c r="A33" s="163"/>
      <c r="B33" s="163"/>
      <c r="C33" s="466"/>
      <c r="D33" s="466"/>
      <c r="E33" s="466"/>
      <c r="F33" s="466"/>
      <c r="G33" s="163"/>
    </row>
    <row r="34" spans="1:7" ht="12" customHeight="1">
      <c r="A34" s="163"/>
      <c r="B34" s="163"/>
      <c r="C34" s="163"/>
      <c r="D34" s="163"/>
      <c r="E34" s="163"/>
      <c r="F34" s="163"/>
      <c r="G34" s="163"/>
    </row>
    <row r="35" spans="1:7" ht="12" customHeight="1">
      <c r="A35" s="163"/>
      <c r="B35" s="163"/>
      <c r="C35" s="163"/>
      <c r="D35" s="163"/>
      <c r="E35" s="163"/>
      <c r="F35" s="163"/>
      <c r="G35" s="163"/>
    </row>
    <row r="36" spans="1:7" ht="12" customHeight="1">
      <c r="A36" s="163"/>
      <c r="B36" s="163"/>
      <c r="C36" s="163"/>
      <c r="D36" s="163"/>
      <c r="E36" s="163"/>
      <c r="F36" s="163"/>
      <c r="G36" s="163"/>
    </row>
    <row r="37" spans="1:7" ht="12" customHeight="1">
      <c r="A37" s="163"/>
      <c r="B37" s="163"/>
      <c r="C37" s="163"/>
      <c r="D37" s="163"/>
      <c r="E37" s="163"/>
      <c r="F37" s="163"/>
      <c r="G37" s="163"/>
    </row>
    <row r="38" spans="1:7" ht="12" customHeight="1">
      <c r="A38" s="163"/>
      <c r="B38" s="163"/>
      <c r="C38" s="163"/>
      <c r="D38" s="163"/>
      <c r="E38" s="163"/>
      <c r="F38" s="163"/>
      <c r="G38" s="163"/>
    </row>
    <row r="39" spans="1:7" ht="12" customHeight="1">
      <c r="A39" s="163"/>
      <c r="B39" s="163"/>
      <c r="C39" s="163"/>
      <c r="D39" s="163"/>
      <c r="E39" s="163"/>
      <c r="F39" s="163"/>
      <c r="G39" s="163"/>
    </row>
    <row r="40" spans="1:7" ht="12" customHeight="1">
      <c r="A40" s="163"/>
      <c r="B40" s="163"/>
      <c r="C40" s="163"/>
      <c r="D40" s="163"/>
      <c r="E40" s="163"/>
      <c r="F40" s="163"/>
      <c r="G40" s="163"/>
    </row>
    <row r="41" spans="1:7" ht="11.25">
      <c r="A41" s="163"/>
      <c r="B41" s="163"/>
      <c r="C41" s="163"/>
      <c r="D41" s="163"/>
      <c r="E41" s="163"/>
      <c r="F41" s="163"/>
      <c r="G41" s="163"/>
    </row>
    <row r="42" spans="1:7" ht="11.25">
      <c r="A42" s="163"/>
      <c r="B42" s="163"/>
      <c r="C42" s="163"/>
      <c r="D42" s="163"/>
      <c r="E42" s="163"/>
      <c r="F42" s="163"/>
      <c r="G42" s="163"/>
    </row>
    <row r="43" spans="1:7" ht="11.25">
      <c r="A43" s="163"/>
      <c r="B43" s="163"/>
      <c r="C43" s="163"/>
      <c r="D43" s="163"/>
      <c r="E43" s="163"/>
      <c r="F43" s="163"/>
      <c r="G43" s="163"/>
    </row>
    <row r="44" spans="1:7" ht="11.25">
      <c r="A44" s="163"/>
      <c r="B44" s="163"/>
      <c r="C44" s="163"/>
      <c r="D44" s="163"/>
      <c r="E44" s="163"/>
      <c r="F44" s="163"/>
      <c r="G44" s="163"/>
    </row>
    <row r="45" spans="1:7" ht="11.25">
      <c r="A45" s="163"/>
      <c r="B45" s="163"/>
      <c r="C45" s="163"/>
      <c r="D45" s="163"/>
      <c r="E45" s="163"/>
      <c r="F45" s="163"/>
      <c r="G45" s="163"/>
    </row>
    <row r="46" spans="1:7" ht="11.25">
      <c r="A46" s="163"/>
      <c r="B46" s="163"/>
      <c r="C46" s="163"/>
      <c r="D46" s="163"/>
      <c r="E46" s="163"/>
      <c r="F46" s="163"/>
      <c r="G46" s="163"/>
    </row>
    <row r="47" spans="1:7" ht="11.25">
      <c r="A47" s="163"/>
      <c r="B47" s="163"/>
      <c r="C47" s="163"/>
      <c r="D47" s="163"/>
      <c r="E47" s="163"/>
      <c r="F47" s="163"/>
      <c r="G47" s="163"/>
    </row>
    <row r="48" spans="1:7" ht="11.25">
      <c r="A48" s="163"/>
      <c r="B48" s="163"/>
      <c r="C48" s="163"/>
      <c r="D48" s="163"/>
      <c r="E48" s="163"/>
      <c r="F48" s="163"/>
      <c r="G48" s="163"/>
    </row>
    <row r="49" spans="1:7" ht="11.25">
      <c r="A49" s="163"/>
      <c r="B49" s="163"/>
      <c r="C49" s="163"/>
      <c r="D49" s="163"/>
      <c r="E49" s="163"/>
      <c r="F49" s="163"/>
      <c r="G49" s="163"/>
    </row>
    <row r="50" spans="1:7" ht="11.25">
      <c r="A50" s="163"/>
      <c r="B50" s="163"/>
      <c r="C50" s="163"/>
      <c r="D50" s="163"/>
      <c r="E50" s="163"/>
      <c r="F50" s="163"/>
      <c r="G50" s="163"/>
    </row>
    <row r="51" spans="1:7" ht="11.25">
      <c r="A51" s="163"/>
      <c r="B51" s="163"/>
      <c r="C51" s="163"/>
      <c r="D51" s="163"/>
      <c r="E51" s="163"/>
      <c r="F51" s="163"/>
      <c r="G51" s="163"/>
    </row>
    <row r="52" spans="4:5" ht="10.5">
      <c r="D52" s="66"/>
      <c r="E52" s="95"/>
    </row>
    <row r="53" spans="4:5" ht="10.5">
      <c r="D53" s="66"/>
      <c r="E53" s="95"/>
    </row>
    <row r="54" ht="10.5">
      <c r="E54" s="95"/>
    </row>
    <row r="55" ht="10.5">
      <c r="E55" s="95"/>
    </row>
    <row r="56" ht="10.5">
      <c r="E56" s="95"/>
    </row>
    <row r="57" ht="10.5">
      <c r="E57" s="95"/>
    </row>
    <row r="58" ht="10.5">
      <c r="E58" s="95"/>
    </row>
    <row r="59" ht="10.5">
      <c r="E59" s="95"/>
    </row>
  </sheetData>
  <sheetProtection/>
  <printOptions/>
  <pageMargins left="0.7875" right="0.7875" top="0.7875" bottom="1.025" header="0.5118055555555556" footer="0.7875"/>
  <pageSetup firstPageNumber="151" useFirstPageNumber="1"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00390625" style="9" customWidth="1"/>
    <col min="2" max="2" width="45.421875" style="9" customWidth="1"/>
    <col min="3" max="3" width="19.00390625" style="9" customWidth="1"/>
    <col min="4" max="4" width="15.28125" style="9" customWidth="1"/>
    <col min="5" max="5" width="15.140625" style="9" customWidth="1"/>
    <col min="6" max="6" width="8.8515625" style="9" customWidth="1"/>
    <col min="7" max="7" width="15.7109375" style="222" customWidth="1"/>
    <col min="8" max="8" width="7.421875" style="9" customWidth="1"/>
    <col min="9" max="10" width="9.00390625" style="9" customWidth="1"/>
    <col min="11" max="11" width="24.00390625" style="398" customWidth="1"/>
    <col min="12" max="254" width="9.00390625" style="9" customWidth="1"/>
    <col min="255" max="16384" width="9.140625" style="163" customWidth="1"/>
  </cols>
  <sheetData>
    <row r="1" spans="1:256" s="84" customFormat="1" ht="18.75" customHeight="1">
      <c r="A1" s="10" t="s">
        <v>459</v>
      </c>
      <c r="G1" s="162"/>
      <c r="K1" s="477"/>
      <c r="IU1" s="163"/>
      <c r="IV1" s="163"/>
    </row>
    <row r="2" ht="18.75" customHeight="1">
      <c r="G2" s="224" t="s">
        <v>111</v>
      </c>
    </row>
    <row r="3" spans="1:8" ht="16.5" customHeight="1">
      <c r="A3" s="122" t="s">
        <v>112</v>
      </c>
      <c r="B3" s="122" t="s">
        <v>3</v>
      </c>
      <c r="C3" s="164" t="s">
        <v>4</v>
      </c>
      <c r="D3" s="165"/>
      <c r="E3" s="164" t="s">
        <v>5</v>
      </c>
      <c r="F3" s="166"/>
      <c r="G3" s="167"/>
      <c r="H3" s="165"/>
    </row>
    <row r="4" spans="1:8" ht="14.25" customHeight="1">
      <c r="A4" s="168"/>
      <c r="B4" s="168"/>
      <c r="C4" s="123">
        <v>2011</v>
      </c>
      <c r="D4" s="123">
        <v>2012</v>
      </c>
      <c r="E4" s="123">
        <v>2011</v>
      </c>
      <c r="F4" s="122" t="s">
        <v>6</v>
      </c>
      <c r="G4" s="169">
        <v>2012</v>
      </c>
      <c r="H4" s="122" t="s">
        <v>6</v>
      </c>
    </row>
    <row r="5" spans="1:8" ht="14.25" customHeight="1">
      <c r="A5" s="168"/>
      <c r="B5" s="168"/>
      <c r="C5" s="168"/>
      <c r="D5" s="168"/>
      <c r="E5" s="170"/>
      <c r="F5" s="170" t="s">
        <v>113</v>
      </c>
      <c r="G5" s="171"/>
      <c r="H5" s="168" t="s">
        <v>113</v>
      </c>
    </row>
    <row r="6" spans="1:256" s="9" customFormat="1" ht="12" customHeigh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8">
        <v>7</v>
      </c>
      <c r="H6" s="7">
        <v>8</v>
      </c>
      <c r="K6" s="398"/>
      <c r="IU6" s="163"/>
      <c r="IV6" s="163"/>
    </row>
    <row r="7" spans="1:256" s="120" customFormat="1" ht="20.25" customHeight="1" thickBot="1">
      <c r="A7" s="172"/>
      <c r="B7" s="173" t="s">
        <v>114</v>
      </c>
      <c r="C7" s="174">
        <f>SUM(C8,C43,C49,C52)</f>
        <v>161506021.57999998</v>
      </c>
      <c r="D7" s="174">
        <f>SUM(D8,D43,D49,D52)</f>
        <v>164661963.43</v>
      </c>
      <c r="E7" s="174">
        <f>SUM(E8,E43,E49,E52)</f>
        <v>152601390.80999997</v>
      </c>
      <c r="F7" s="175">
        <f>E7/C7*100</f>
        <v>94.4865023093958</v>
      </c>
      <c r="G7" s="174">
        <f>SUM(G8,G43,G49,G52)</f>
        <v>156474098.36</v>
      </c>
      <c r="H7" s="176">
        <f>G7/D7*100</f>
        <v>95.02747027944875</v>
      </c>
      <c r="K7" s="478"/>
      <c r="IU7" s="163"/>
      <c r="IV7" s="163"/>
    </row>
    <row r="8" spans="1:256" s="182" customFormat="1" ht="30.75" customHeight="1" thickTop="1">
      <c r="A8" s="177" t="s">
        <v>115</v>
      </c>
      <c r="B8" s="178" t="s">
        <v>116</v>
      </c>
      <c r="C8" s="179">
        <f>SUM(C9,C17,C23,C29,C32)</f>
        <v>102579703</v>
      </c>
      <c r="D8" s="179">
        <f>SUM(D9,D17,D23,D29,D32)</f>
        <v>105188986</v>
      </c>
      <c r="E8" s="179">
        <f>SUM(E9,E17,E23,E29,E32)</f>
        <v>97947293.27999999</v>
      </c>
      <c r="F8" s="180">
        <f aca="true" t="shared" si="0" ref="F8:F53">E8/C8*100</f>
        <v>95.48408741249717</v>
      </c>
      <c r="G8" s="179">
        <f>SUM(G9,G17,G23,G29,G32)</f>
        <v>100119225.75999999</v>
      </c>
      <c r="H8" s="181">
        <f aca="true" t="shared" si="1" ref="H8:H53">G8/D8*100</f>
        <v>95.1803316746489</v>
      </c>
      <c r="K8" s="479"/>
      <c r="IU8" s="163"/>
      <c r="IV8" s="163"/>
    </row>
    <row r="9" spans="1:256" s="188" customFormat="1" ht="25.5" customHeight="1">
      <c r="A9" s="183">
        <v>1</v>
      </c>
      <c r="B9" s="184" t="s">
        <v>117</v>
      </c>
      <c r="C9" s="185">
        <f>SUM(C10:C16)</f>
        <v>28259697</v>
      </c>
      <c r="D9" s="185">
        <f>SUM(D10:D16)</f>
        <v>28178267</v>
      </c>
      <c r="E9" s="185">
        <f>SUM(E10:E16)</f>
        <v>28923503.25</v>
      </c>
      <c r="F9" s="186">
        <f t="shared" si="0"/>
        <v>102.34895034437206</v>
      </c>
      <c r="G9" s="185">
        <f>SUM(G10:G16)</f>
        <v>29997286.549999997</v>
      </c>
      <c r="H9" s="187">
        <f t="shared" si="1"/>
        <v>106.45539894273837</v>
      </c>
      <c r="K9" s="480"/>
      <c r="IU9" s="163"/>
      <c r="IV9" s="163"/>
    </row>
    <row r="10" spans="1:8" ht="30.75" customHeight="1">
      <c r="A10" s="189" t="s">
        <v>118</v>
      </c>
      <c r="B10" s="92" t="s">
        <v>119</v>
      </c>
      <c r="C10" s="131">
        <v>24513787</v>
      </c>
      <c r="D10" s="131">
        <v>24326197</v>
      </c>
      <c r="E10" s="131">
        <v>25066395.45</v>
      </c>
      <c r="F10" s="132">
        <f t="shared" si="0"/>
        <v>102.2542761344871</v>
      </c>
      <c r="G10" s="131">
        <v>26405591.03</v>
      </c>
      <c r="H10" s="132">
        <f t="shared" si="1"/>
        <v>108.54796181252664</v>
      </c>
    </row>
    <row r="11" spans="1:8" ht="30.75" customHeight="1">
      <c r="A11" s="133" t="s">
        <v>120</v>
      </c>
      <c r="B11" s="92" t="s">
        <v>121</v>
      </c>
      <c r="C11" s="131">
        <v>90000</v>
      </c>
      <c r="D11" s="131">
        <v>70070</v>
      </c>
      <c r="E11" s="131">
        <v>49722.28</v>
      </c>
      <c r="F11" s="132">
        <f t="shared" si="0"/>
        <v>55.24697777777777</v>
      </c>
      <c r="G11" s="131">
        <v>90636.13</v>
      </c>
      <c r="H11" s="132">
        <f t="shared" si="1"/>
        <v>129.3508348794063</v>
      </c>
    </row>
    <row r="12" spans="1:8" ht="30.75" customHeight="1">
      <c r="A12" s="133" t="s">
        <v>122</v>
      </c>
      <c r="B12" s="92" t="s">
        <v>123</v>
      </c>
      <c r="C12" s="131">
        <v>0</v>
      </c>
      <c r="D12" s="131">
        <v>0</v>
      </c>
      <c r="E12" s="131">
        <v>159</v>
      </c>
      <c r="F12" s="138" t="s">
        <v>18</v>
      </c>
      <c r="G12" s="131">
        <v>196</v>
      </c>
      <c r="H12" s="138" t="s">
        <v>18</v>
      </c>
    </row>
    <row r="13" spans="1:8" ht="32.25" customHeight="1">
      <c r="A13" s="133" t="s">
        <v>124</v>
      </c>
      <c r="B13" s="92" t="s">
        <v>125</v>
      </c>
      <c r="C13" s="131">
        <v>829200</v>
      </c>
      <c r="D13" s="131">
        <v>854000</v>
      </c>
      <c r="E13" s="131">
        <v>900680.89</v>
      </c>
      <c r="F13" s="132">
        <f t="shared" si="0"/>
        <v>108.6204643029426</v>
      </c>
      <c r="G13" s="131">
        <v>839879.99</v>
      </c>
      <c r="H13" s="132">
        <f t="shared" si="1"/>
        <v>98.34660304449649</v>
      </c>
    </row>
    <row r="14" spans="1:256" s="12" customFormat="1" ht="36" customHeight="1">
      <c r="A14" s="133" t="s">
        <v>126</v>
      </c>
      <c r="B14" s="92" t="s">
        <v>127</v>
      </c>
      <c r="C14" s="135">
        <v>170500</v>
      </c>
      <c r="D14" s="135">
        <v>175500</v>
      </c>
      <c r="E14" s="135">
        <v>153664.32</v>
      </c>
      <c r="F14" s="132">
        <f t="shared" si="0"/>
        <v>90.1257008797654</v>
      </c>
      <c r="G14" s="135">
        <v>158577.86</v>
      </c>
      <c r="H14" s="132">
        <f t="shared" si="1"/>
        <v>90.35775498575498</v>
      </c>
      <c r="K14" s="118"/>
      <c r="IU14" s="163"/>
      <c r="IV14" s="163"/>
    </row>
    <row r="15" spans="1:8" ht="30.75" customHeight="1">
      <c r="A15" s="133" t="s">
        <v>128</v>
      </c>
      <c r="B15" s="92" t="s">
        <v>130</v>
      </c>
      <c r="C15" s="131">
        <v>306995</v>
      </c>
      <c r="D15" s="131">
        <v>316500</v>
      </c>
      <c r="E15" s="131">
        <v>287072</v>
      </c>
      <c r="F15" s="132">
        <f t="shared" si="0"/>
        <v>93.5103177576182</v>
      </c>
      <c r="G15" s="131">
        <v>202381.3</v>
      </c>
      <c r="H15" s="132">
        <f t="shared" si="1"/>
        <v>63.94353870458136</v>
      </c>
    </row>
    <row r="16" spans="1:8" ht="30.75" customHeight="1">
      <c r="A16" s="133" t="s">
        <v>129</v>
      </c>
      <c r="B16" s="92" t="s">
        <v>132</v>
      </c>
      <c r="C16" s="131">
        <v>2349215</v>
      </c>
      <c r="D16" s="131">
        <v>2436000</v>
      </c>
      <c r="E16" s="131">
        <v>2465809.31</v>
      </c>
      <c r="F16" s="132">
        <f t="shared" si="0"/>
        <v>104.96311789257263</v>
      </c>
      <c r="G16" s="131">
        <v>2300024.24</v>
      </c>
      <c r="H16" s="132">
        <f t="shared" si="1"/>
        <v>94.4180722495895</v>
      </c>
    </row>
    <row r="17" spans="1:256" s="188" customFormat="1" ht="25.5" customHeight="1">
      <c r="A17" s="190">
        <v>2</v>
      </c>
      <c r="B17" s="191" t="s">
        <v>133</v>
      </c>
      <c r="C17" s="192">
        <f>SUM(C18:C22)</f>
        <v>4691565</v>
      </c>
      <c r="D17" s="192">
        <f>SUM(D18:D22)</f>
        <v>5101000</v>
      </c>
      <c r="E17" s="192">
        <f>SUM(E18:E22)</f>
        <v>4698652.26</v>
      </c>
      <c r="F17" s="186">
        <f t="shared" si="0"/>
        <v>100.1510638774055</v>
      </c>
      <c r="G17" s="192">
        <f>SUM(G18:G22)</f>
        <v>4965340.32</v>
      </c>
      <c r="H17" s="187">
        <f t="shared" si="1"/>
        <v>97.3405277396589</v>
      </c>
      <c r="K17" s="480"/>
      <c r="IU17" s="163"/>
      <c r="IV17" s="163"/>
    </row>
    <row r="18" spans="1:8" ht="30.75" customHeight="1">
      <c r="A18" s="133" t="s">
        <v>118</v>
      </c>
      <c r="B18" s="92" t="s">
        <v>134</v>
      </c>
      <c r="C18" s="131">
        <v>1456420</v>
      </c>
      <c r="D18" s="131">
        <v>1500000</v>
      </c>
      <c r="E18" s="131">
        <v>1372891.39</v>
      </c>
      <c r="F18" s="132">
        <f t="shared" si="0"/>
        <v>94.26479930239903</v>
      </c>
      <c r="G18" s="131">
        <v>1271990.49</v>
      </c>
      <c r="H18" s="132">
        <f t="shared" si="1"/>
        <v>84.79936599999999</v>
      </c>
    </row>
    <row r="19" spans="1:8" ht="30.75" customHeight="1">
      <c r="A19" s="133" t="s">
        <v>120</v>
      </c>
      <c r="B19" s="92" t="s">
        <v>135</v>
      </c>
      <c r="C19" s="131">
        <v>235000</v>
      </c>
      <c r="D19" s="131">
        <v>230000</v>
      </c>
      <c r="E19" s="131">
        <v>239484.5</v>
      </c>
      <c r="F19" s="132">
        <f t="shared" si="0"/>
        <v>101.90829787234044</v>
      </c>
      <c r="G19" s="131">
        <v>235977</v>
      </c>
      <c r="H19" s="132">
        <f t="shared" si="1"/>
        <v>102.59869565217392</v>
      </c>
    </row>
    <row r="20" spans="1:256" s="12" customFormat="1" ht="30.75" customHeight="1">
      <c r="A20" s="133" t="s">
        <v>122</v>
      </c>
      <c r="B20" s="92" t="s">
        <v>136</v>
      </c>
      <c r="C20" s="131">
        <v>1250000</v>
      </c>
      <c r="D20" s="131">
        <v>1257000</v>
      </c>
      <c r="E20" s="131">
        <v>1227731.22</v>
      </c>
      <c r="F20" s="132">
        <f t="shared" si="0"/>
        <v>98.21849759999999</v>
      </c>
      <c r="G20" s="131">
        <v>1266499.93</v>
      </c>
      <c r="H20" s="132">
        <f t="shared" si="1"/>
        <v>100.75576213206045</v>
      </c>
      <c r="K20" s="118"/>
      <c r="IU20" s="163"/>
      <c r="IV20" s="163"/>
    </row>
    <row r="21" spans="1:8" ht="30.75" customHeight="1">
      <c r="A21" s="133" t="s">
        <v>124</v>
      </c>
      <c r="B21" s="92" t="s">
        <v>316</v>
      </c>
      <c r="C21" s="131">
        <v>15655</v>
      </c>
      <c r="D21" s="131">
        <v>15000</v>
      </c>
      <c r="E21" s="131">
        <v>9617.5</v>
      </c>
      <c r="F21" s="132">
        <f t="shared" si="0"/>
        <v>61.434046630469496</v>
      </c>
      <c r="G21" s="131">
        <v>8874</v>
      </c>
      <c r="H21" s="132">
        <f t="shared" si="1"/>
        <v>59.160000000000004</v>
      </c>
    </row>
    <row r="22" spans="1:8" ht="30.75" customHeight="1">
      <c r="A22" s="133" t="s">
        <v>126</v>
      </c>
      <c r="B22" s="92" t="s">
        <v>137</v>
      </c>
      <c r="C22" s="131">
        <v>1734490</v>
      </c>
      <c r="D22" s="131">
        <v>2099000</v>
      </c>
      <c r="E22" s="131">
        <v>1848927.65</v>
      </c>
      <c r="F22" s="132">
        <f t="shared" si="0"/>
        <v>106.59776937312986</v>
      </c>
      <c r="G22" s="131">
        <v>2181998.9</v>
      </c>
      <c r="H22" s="132">
        <f t="shared" si="1"/>
        <v>103.95421152929967</v>
      </c>
    </row>
    <row r="23" spans="1:256" s="188" customFormat="1" ht="30.75" customHeight="1">
      <c r="A23" s="193">
        <v>3</v>
      </c>
      <c r="B23" s="194" t="s">
        <v>138</v>
      </c>
      <c r="C23" s="185">
        <f>SUM(C24:C28)</f>
        <v>17468820</v>
      </c>
      <c r="D23" s="185">
        <f>SUM(D24:D28)</f>
        <v>13163844</v>
      </c>
      <c r="E23" s="185">
        <f>SUM(E24:E28)</f>
        <v>9816952.259999998</v>
      </c>
      <c r="F23" s="185">
        <f>SUM(F24:F28)</f>
        <v>726.1738636187428</v>
      </c>
      <c r="G23" s="185">
        <f>SUM(G24:G28)</f>
        <v>10077810.95</v>
      </c>
      <c r="H23" s="132">
        <f t="shared" si="1"/>
        <v>76.55674854548565</v>
      </c>
      <c r="K23" s="480"/>
      <c r="IU23" s="163"/>
      <c r="IV23" s="163"/>
    </row>
    <row r="24" spans="1:256" s="12" customFormat="1" ht="30.75" customHeight="1">
      <c r="A24" s="133" t="s">
        <v>118</v>
      </c>
      <c r="B24" s="92" t="s">
        <v>139</v>
      </c>
      <c r="C24" s="135">
        <v>439615</v>
      </c>
      <c r="D24" s="135">
        <v>380486</v>
      </c>
      <c r="E24" s="135">
        <v>354886.22</v>
      </c>
      <c r="F24" s="132">
        <f t="shared" si="0"/>
        <v>80.72659486141282</v>
      </c>
      <c r="G24" s="135">
        <v>318744.68</v>
      </c>
      <c r="H24" s="132">
        <f t="shared" si="1"/>
        <v>83.77303764133241</v>
      </c>
      <c r="K24" s="118"/>
      <c r="IU24" s="163"/>
      <c r="IV24" s="163"/>
    </row>
    <row r="25" spans="1:8" ht="30.75" customHeight="1">
      <c r="A25" s="133" t="s">
        <v>120</v>
      </c>
      <c r="B25" s="92" t="s">
        <v>140</v>
      </c>
      <c r="C25" s="131">
        <v>15040443</v>
      </c>
      <c r="D25" s="131">
        <v>11260000</v>
      </c>
      <c r="E25" s="131">
        <v>7313067.49</v>
      </c>
      <c r="F25" s="132">
        <f t="shared" si="0"/>
        <v>48.62268677857428</v>
      </c>
      <c r="G25" s="131">
        <v>7351790.56</v>
      </c>
      <c r="H25" s="132">
        <f t="shared" si="1"/>
        <v>65.29121278863232</v>
      </c>
    </row>
    <row r="26" spans="1:8" ht="49.5" customHeight="1">
      <c r="A26" s="133" t="s">
        <v>122</v>
      </c>
      <c r="B26" s="92" t="s">
        <v>391</v>
      </c>
      <c r="C26" s="131">
        <v>883338</v>
      </c>
      <c r="D26" s="131">
        <v>1300000</v>
      </c>
      <c r="E26" s="131">
        <v>873562.16</v>
      </c>
      <c r="F26" s="132">
        <f t="shared" si="0"/>
        <v>98.89330697875559</v>
      </c>
      <c r="G26" s="131">
        <v>1235538.22</v>
      </c>
      <c r="H26" s="132">
        <f t="shared" si="1"/>
        <v>95.04140153846153</v>
      </c>
    </row>
    <row r="27" spans="1:256" s="12" customFormat="1" ht="47.25" customHeight="1">
      <c r="A27" s="133" t="s">
        <v>124</v>
      </c>
      <c r="B27" s="92" t="s">
        <v>141</v>
      </c>
      <c r="C27" s="135">
        <v>40000</v>
      </c>
      <c r="D27" s="135">
        <v>200000</v>
      </c>
      <c r="E27" s="135">
        <v>199172.51</v>
      </c>
      <c r="F27" s="132">
        <f t="shared" si="0"/>
        <v>497.931275</v>
      </c>
      <c r="G27" s="135">
        <v>1148379.19</v>
      </c>
      <c r="H27" s="132">
        <f t="shared" si="1"/>
        <v>574.189595</v>
      </c>
      <c r="K27" s="118"/>
      <c r="IU27" s="163"/>
      <c r="IV27" s="163"/>
    </row>
    <row r="28" spans="1:256" s="12" customFormat="1" ht="37.5" customHeight="1">
      <c r="A28" s="90" t="s">
        <v>126</v>
      </c>
      <c r="B28" s="92" t="s">
        <v>356</v>
      </c>
      <c r="C28" s="131">
        <v>1065424</v>
      </c>
      <c r="D28" s="131">
        <v>23358</v>
      </c>
      <c r="E28" s="131">
        <v>1076263.88</v>
      </c>
      <c r="F28" s="138" t="s">
        <v>18</v>
      </c>
      <c r="G28" s="131">
        <v>23358.3</v>
      </c>
      <c r="H28" s="132">
        <f t="shared" si="1"/>
        <v>100.00128435653737</v>
      </c>
      <c r="K28" s="118"/>
      <c r="IU28" s="163"/>
      <c r="IV28" s="163"/>
    </row>
    <row r="29" spans="1:256" s="197" customFormat="1" ht="45" customHeight="1">
      <c r="A29" s="193">
        <v>4</v>
      </c>
      <c r="B29" s="194" t="s">
        <v>142</v>
      </c>
      <c r="C29" s="195">
        <f>SUM(C30:C31)</f>
        <v>38769711</v>
      </c>
      <c r="D29" s="195">
        <f>SUM(D30:D31)</f>
        <v>43664113</v>
      </c>
      <c r="E29" s="196">
        <f>SUM(E30:E31)</f>
        <v>40527511.27</v>
      </c>
      <c r="F29" s="187">
        <f t="shared" si="0"/>
        <v>104.53395247129906</v>
      </c>
      <c r="G29" s="196">
        <f>SUM(G30:G31)</f>
        <v>42169606.15</v>
      </c>
      <c r="H29" s="187">
        <f t="shared" si="1"/>
        <v>96.57726506433326</v>
      </c>
      <c r="K29" s="481"/>
      <c r="IU29" s="163"/>
      <c r="IV29" s="163"/>
    </row>
    <row r="30" spans="1:256" s="12" customFormat="1" ht="36" customHeight="1">
      <c r="A30" s="133" t="s">
        <v>118</v>
      </c>
      <c r="B30" s="92" t="s">
        <v>323</v>
      </c>
      <c r="C30" s="135">
        <v>1000000</v>
      </c>
      <c r="D30" s="135">
        <v>1500000</v>
      </c>
      <c r="E30" s="135">
        <v>2113866.27</v>
      </c>
      <c r="F30" s="132">
        <f t="shared" si="0"/>
        <v>211.386627</v>
      </c>
      <c r="G30" s="135">
        <v>2815656.15</v>
      </c>
      <c r="H30" s="132">
        <f t="shared" si="1"/>
        <v>187.71041</v>
      </c>
      <c r="K30" s="118"/>
      <c r="IU30" s="163"/>
      <c r="IV30" s="163"/>
    </row>
    <row r="31" spans="1:256" s="12" customFormat="1" ht="42" customHeight="1">
      <c r="A31" s="133" t="s">
        <v>120</v>
      </c>
      <c r="B31" s="92" t="s">
        <v>324</v>
      </c>
      <c r="C31" s="135">
        <v>37769711</v>
      </c>
      <c r="D31" s="135">
        <v>42164113</v>
      </c>
      <c r="E31" s="135">
        <v>38413645</v>
      </c>
      <c r="F31" s="132">
        <f t="shared" si="0"/>
        <v>101.70489522675987</v>
      </c>
      <c r="G31" s="135">
        <v>39353950</v>
      </c>
      <c r="H31" s="132">
        <f t="shared" si="1"/>
        <v>93.33517818814308</v>
      </c>
      <c r="K31" s="118"/>
      <c r="IU31" s="163"/>
      <c r="IV31" s="163"/>
    </row>
    <row r="32" spans="1:256" s="197" customFormat="1" ht="30.75" customHeight="1">
      <c r="A32" s="193">
        <v>5</v>
      </c>
      <c r="B32" s="194" t="s">
        <v>143</v>
      </c>
      <c r="C32" s="195">
        <f>SUM(C33:C42)</f>
        <v>13389910</v>
      </c>
      <c r="D32" s="195">
        <f>SUM(D33:D42)</f>
        <v>15081762</v>
      </c>
      <c r="E32" s="195">
        <f>SUM(E33:E42)</f>
        <v>13980674.239999998</v>
      </c>
      <c r="F32" s="187">
        <f t="shared" si="0"/>
        <v>104.41201053629187</v>
      </c>
      <c r="G32" s="196">
        <f>SUM(G33:G42)</f>
        <v>12909181.79</v>
      </c>
      <c r="H32" s="187">
        <f t="shared" si="1"/>
        <v>85.59465260093614</v>
      </c>
      <c r="K32" s="481"/>
      <c r="IU32" s="163"/>
      <c r="IV32" s="163"/>
    </row>
    <row r="33" spans="1:256" s="12" customFormat="1" ht="30.75" customHeight="1">
      <c r="A33" s="133" t="s">
        <v>118</v>
      </c>
      <c r="B33" s="92" t="s">
        <v>144</v>
      </c>
      <c r="C33" s="135">
        <v>8622329</v>
      </c>
      <c r="D33" s="135">
        <v>8731007</v>
      </c>
      <c r="E33" s="135">
        <v>7435199.09</v>
      </c>
      <c r="F33" s="132">
        <f t="shared" si="0"/>
        <v>86.23191123883119</v>
      </c>
      <c r="G33" s="135">
        <v>7777638.16</v>
      </c>
      <c r="H33" s="132">
        <f t="shared" si="1"/>
        <v>89.08065427046388</v>
      </c>
      <c r="K33" s="118"/>
      <c r="IU33" s="163"/>
      <c r="IV33" s="163"/>
    </row>
    <row r="34" spans="1:256" s="12" customFormat="1" ht="30.75" customHeight="1">
      <c r="A34" s="133" t="s">
        <v>120</v>
      </c>
      <c r="B34" s="92" t="s">
        <v>145</v>
      </c>
      <c r="C34" s="135">
        <v>3385187</v>
      </c>
      <c r="D34" s="135">
        <v>5640544</v>
      </c>
      <c r="E34" s="135">
        <v>4095657.36</v>
      </c>
      <c r="F34" s="132">
        <f t="shared" si="0"/>
        <v>120.98762520357073</v>
      </c>
      <c r="G34" s="135">
        <v>3740829.83</v>
      </c>
      <c r="H34" s="132">
        <f t="shared" si="1"/>
        <v>66.32037317677161</v>
      </c>
      <c r="K34" s="118"/>
      <c r="IU34" s="163"/>
      <c r="IV34" s="163"/>
    </row>
    <row r="35" spans="1:256" s="12" customFormat="1" ht="30.75" customHeight="1">
      <c r="A35" s="133" t="s">
        <v>122</v>
      </c>
      <c r="B35" s="92" t="s">
        <v>146</v>
      </c>
      <c r="C35" s="135">
        <v>429397</v>
      </c>
      <c r="D35" s="135">
        <v>463441</v>
      </c>
      <c r="E35" s="135">
        <v>1509356.75</v>
      </c>
      <c r="F35" s="132">
        <f t="shared" si="0"/>
        <v>351.50612370370544</v>
      </c>
      <c r="G35" s="135">
        <v>905580.85</v>
      </c>
      <c r="H35" s="132">
        <f t="shared" si="1"/>
        <v>195.40369755804946</v>
      </c>
      <c r="K35" s="118"/>
      <c r="IU35" s="163"/>
      <c r="IV35" s="163"/>
    </row>
    <row r="36" spans="1:256" s="12" customFormat="1" ht="36" customHeight="1">
      <c r="A36" s="133" t="s">
        <v>124</v>
      </c>
      <c r="B36" s="92" t="s">
        <v>325</v>
      </c>
      <c r="C36" s="135">
        <v>103000</v>
      </c>
      <c r="D36" s="135">
        <v>0</v>
      </c>
      <c r="E36" s="135">
        <v>115596.27</v>
      </c>
      <c r="F36" s="138" t="s">
        <v>18</v>
      </c>
      <c r="G36" s="135">
        <v>0</v>
      </c>
      <c r="H36" s="138" t="s">
        <v>18</v>
      </c>
      <c r="K36" s="118"/>
      <c r="IU36" s="163"/>
      <c r="IV36" s="163"/>
    </row>
    <row r="37" spans="1:256" s="12" customFormat="1" ht="29.25" customHeight="1">
      <c r="A37" s="133" t="s">
        <v>126</v>
      </c>
      <c r="B37" s="92" t="s">
        <v>147</v>
      </c>
      <c r="C37" s="135">
        <v>300000</v>
      </c>
      <c r="D37" s="135">
        <v>200000</v>
      </c>
      <c r="E37" s="135">
        <v>159565.78</v>
      </c>
      <c r="F37" s="132">
        <f t="shared" si="0"/>
        <v>53.18859333333334</v>
      </c>
      <c r="G37" s="135">
        <v>286509.83</v>
      </c>
      <c r="H37" s="132">
        <f t="shared" si="1"/>
        <v>143.254915</v>
      </c>
      <c r="K37" s="118"/>
      <c r="IU37" s="163"/>
      <c r="IV37" s="163"/>
    </row>
    <row r="38" spans="1:256" s="12" customFormat="1" ht="44.25" customHeight="1">
      <c r="A38" s="133" t="s">
        <v>128</v>
      </c>
      <c r="B38" s="92" t="s">
        <v>148</v>
      </c>
      <c r="C38" s="135">
        <v>58950</v>
      </c>
      <c r="D38" s="135">
        <v>37900</v>
      </c>
      <c r="E38" s="135">
        <v>137344.85</v>
      </c>
      <c r="F38" s="132">
        <f t="shared" si="0"/>
        <v>232.985326547922</v>
      </c>
      <c r="G38" s="135">
        <v>171483.26</v>
      </c>
      <c r="H38" s="132">
        <f t="shared" si="1"/>
        <v>452.46242744063323</v>
      </c>
      <c r="K38" s="118"/>
      <c r="IU38" s="163"/>
      <c r="IV38" s="163"/>
    </row>
    <row r="39" spans="1:256" s="12" customFormat="1" ht="36.75" customHeight="1">
      <c r="A39" s="133" t="s">
        <v>129</v>
      </c>
      <c r="B39" s="92" t="s">
        <v>317</v>
      </c>
      <c r="C39" s="135">
        <v>426327</v>
      </c>
      <c r="D39" s="135">
        <v>0</v>
      </c>
      <c r="E39" s="135">
        <v>416699</v>
      </c>
      <c r="F39" s="132">
        <f t="shared" si="0"/>
        <v>97.74163963342693</v>
      </c>
      <c r="G39" s="135">
        <v>0</v>
      </c>
      <c r="H39" s="138" t="s">
        <v>18</v>
      </c>
      <c r="K39" s="118"/>
      <c r="IU39" s="163"/>
      <c r="IV39" s="163"/>
    </row>
    <row r="40" spans="1:256" s="201" customFormat="1" ht="45" customHeight="1">
      <c r="A40" s="198" t="s">
        <v>131</v>
      </c>
      <c r="B40" s="199" t="s">
        <v>359</v>
      </c>
      <c r="C40" s="200">
        <v>64720</v>
      </c>
      <c r="D40" s="200">
        <v>5000</v>
      </c>
      <c r="E40" s="200">
        <v>74416.14</v>
      </c>
      <c r="F40" s="132">
        <f t="shared" si="0"/>
        <v>114.98167490729297</v>
      </c>
      <c r="G40" s="200">
        <v>15065.49</v>
      </c>
      <c r="H40" s="132">
        <f t="shared" si="1"/>
        <v>301.3098</v>
      </c>
      <c r="K40" s="482"/>
      <c r="IU40" s="202"/>
      <c r="IV40" s="202"/>
    </row>
    <row r="41" spans="1:8" ht="36" customHeight="1">
      <c r="A41" s="133" t="s">
        <v>149</v>
      </c>
      <c r="B41" s="92" t="s">
        <v>367</v>
      </c>
      <c r="C41" s="131">
        <v>0</v>
      </c>
      <c r="D41" s="131">
        <v>0</v>
      </c>
      <c r="E41" s="131">
        <v>7750.25</v>
      </c>
      <c r="F41" s="138" t="s">
        <v>18</v>
      </c>
      <c r="G41" s="131">
        <v>3285.78</v>
      </c>
      <c r="H41" s="138" t="s">
        <v>18</v>
      </c>
    </row>
    <row r="42" spans="1:8" ht="23.25" customHeight="1">
      <c r="A42" s="133" t="s">
        <v>150</v>
      </c>
      <c r="B42" s="92" t="s">
        <v>460</v>
      </c>
      <c r="C42" s="131">
        <v>0</v>
      </c>
      <c r="D42" s="131">
        <v>3870</v>
      </c>
      <c r="E42" s="131">
        <v>29088.75</v>
      </c>
      <c r="F42" s="138" t="s">
        <v>18</v>
      </c>
      <c r="G42" s="131">
        <v>8788.59</v>
      </c>
      <c r="H42" s="132">
        <f t="shared" si="1"/>
        <v>227.0953488372093</v>
      </c>
    </row>
    <row r="43" spans="1:254" s="208" customFormat="1" ht="30.75" customHeight="1">
      <c r="A43" s="203" t="s">
        <v>151</v>
      </c>
      <c r="B43" s="204" t="s">
        <v>152</v>
      </c>
      <c r="C43" s="205">
        <f>SUM(C44:C48)</f>
        <v>20291838.58</v>
      </c>
      <c r="D43" s="205">
        <f>SUM(D44:D48)</f>
        <v>18124222.43</v>
      </c>
      <c r="E43" s="205">
        <f>SUM(E44:E48)</f>
        <v>20045310.12</v>
      </c>
      <c r="F43" s="206">
        <f t="shared" si="0"/>
        <v>98.78508564402351</v>
      </c>
      <c r="G43" s="205">
        <f>SUM(G44:G48)</f>
        <v>17695069.74</v>
      </c>
      <c r="H43" s="206">
        <f t="shared" si="1"/>
        <v>97.63215943934979</v>
      </c>
      <c r="I43" s="207"/>
      <c r="J43" s="207"/>
      <c r="K43" s="483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</row>
    <row r="44" spans="1:256" s="12" customFormat="1" ht="36.75" customHeight="1">
      <c r="A44" s="133" t="s">
        <v>118</v>
      </c>
      <c r="B44" s="92" t="s">
        <v>153</v>
      </c>
      <c r="C44" s="135">
        <v>11162284.58</v>
      </c>
      <c r="D44" s="135">
        <v>10835438.43</v>
      </c>
      <c r="E44" s="135">
        <v>11076527.55</v>
      </c>
      <c r="F44" s="132">
        <f t="shared" si="0"/>
        <v>99.23172510622373</v>
      </c>
      <c r="G44" s="135">
        <v>10823456.77</v>
      </c>
      <c r="H44" s="132">
        <f t="shared" si="1"/>
        <v>99.88942154876884</v>
      </c>
      <c r="K44" s="118"/>
      <c r="IU44" s="163"/>
      <c r="IV44" s="163"/>
    </row>
    <row r="45" spans="1:256" s="12" customFormat="1" ht="30.75" customHeight="1">
      <c r="A45" s="133" t="s">
        <v>120</v>
      </c>
      <c r="B45" s="92" t="s">
        <v>154</v>
      </c>
      <c r="C45" s="135">
        <v>6982673</v>
      </c>
      <c r="D45" s="135">
        <v>5311402</v>
      </c>
      <c r="E45" s="135">
        <v>6804355.75</v>
      </c>
      <c r="F45" s="132">
        <f t="shared" si="0"/>
        <v>97.4462895512936</v>
      </c>
      <c r="G45" s="135">
        <v>4918254.11</v>
      </c>
      <c r="H45" s="132">
        <f t="shared" si="1"/>
        <v>92.5980392747527</v>
      </c>
      <c r="K45" s="118"/>
      <c r="IU45" s="163"/>
      <c r="IV45" s="163"/>
    </row>
    <row r="46" spans="1:8" ht="44.25" customHeight="1">
      <c r="A46" s="133" t="s">
        <v>122</v>
      </c>
      <c r="B46" s="92" t="s">
        <v>155</v>
      </c>
      <c r="C46" s="131">
        <v>64400</v>
      </c>
      <c r="D46" s="131">
        <v>13000</v>
      </c>
      <c r="E46" s="131">
        <v>64400</v>
      </c>
      <c r="F46" s="132">
        <f t="shared" si="0"/>
        <v>100</v>
      </c>
      <c r="G46" s="131">
        <v>13000</v>
      </c>
      <c r="H46" s="132">
        <f t="shared" si="1"/>
        <v>100</v>
      </c>
    </row>
    <row r="47" spans="1:256" s="212" customFormat="1" ht="43.5" customHeight="1">
      <c r="A47" s="209" t="s">
        <v>124</v>
      </c>
      <c r="B47" s="210" t="s">
        <v>156</v>
      </c>
      <c r="C47" s="211">
        <v>2070481</v>
      </c>
      <c r="D47" s="211">
        <v>1924382</v>
      </c>
      <c r="E47" s="211">
        <v>2088026.82</v>
      </c>
      <c r="F47" s="132">
        <f t="shared" si="0"/>
        <v>100.84742724033691</v>
      </c>
      <c r="G47" s="211">
        <v>1900358.86</v>
      </c>
      <c r="H47" s="132">
        <f t="shared" si="1"/>
        <v>98.75164390438074</v>
      </c>
      <c r="K47" s="484"/>
      <c r="IU47" s="213"/>
      <c r="IV47" s="213"/>
    </row>
    <row r="48" spans="1:8" ht="30" customHeight="1">
      <c r="A48" s="133" t="s">
        <v>126</v>
      </c>
      <c r="B48" s="92" t="s">
        <v>157</v>
      </c>
      <c r="C48" s="131">
        <v>12000</v>
      </c>
      <c r="D48" s="131">
        <v>40000</v>
      </c>
      <c r="E48" s="131">
        <v>12000</v>
      </c>
      <c r="F48" s="132">
        <f t="shared" si="0"/>
        <v>100</v>
      </c>
      <c r="G48" s="131">
        <v>40000</v>
      </c>
      <c r="H48" s="132">
        <f t="shared" si="1"/>
        <v>100</v>
      </c>
    </row>
    <row r="49" spans="1:256" s="217" customFormat="1" ht="30.75" customHeight="1">
      <c r="A49" s="214" t="s">
        <v>158</v>
      </c>
      <c r="B49" s="215" t="s">
        <v>563</v>
      </c>
      <c r="C49" s="216">
        <f>SUM(C50:C51)</f>
        <v>26044705</v>
      </c>
      <c r="D49" s="216">
        <f>SUM(D50:D51)</f>
        <v>29031142</v>
      </c>
      <c r="E49" s="216">
        <f>SUM(E50:E51)</f>
        <v>26044705</v>
      </c>
      <c r="F49" s="206">
        <f t="shared" si="0"/>
        <v>100</v>
      </c>
      <c r="G49" s="216">
        <f>SUM(G50:G51)</f>
        <v>29173361</v>
      </c>
      <c r="H49" s="206">
        <f t="shared" si="1"/>
        <v>100.48988427668468</v>
      </c>
      <c r="K49" s="485"/>
      <c r="IU49" s="163"/>
      <c r="IV49" s="163"/>
    </row>
    <row r="50" spans="1:8" ht="30.75" customHeight="1">
      <c r="A50" s="92" t="s">
        <v>118</v>
      </c>
      <c r="B50" s="92" t="s">
        <v>159</v>
      </c>
      <c r="C50" s="131">
        <v>26044705</v>
      </c>
      <c r="D50" s="131">
        <v>29031142</v>
      </c>
      <c r="E50" s="131">
        <v>26044705</v>
      </c>
      <c r="F50" s="132">
        <f t="shared" si="0"/>
        <v>100</v>
      </c>
      <c r="G50" s="131">
        <v>29031142</v>
      </c>
      <c r="H50" s="132">
        <f t="shared" si="1"/>
        <v>100</v>
      </c>
    </row>
    <row r="51" spans="1:8" ht="30.75" customHeight="1">
      <c r="A51" s="41" t="s">
        <v>120</v>
      </c>
      <c r="B51" s="41" t="s">
        <v>564</v>
      </c>
      <c r="C51" s="42">
        <v>0</v>
      </c>
      <c r="D51" s="42">
        <v>0</v>
      </c>
      <c r="E51" s="42">
        <v>0</v>
      </c>
      <c r="F51" s="138" t="s">
        <v>18</v>
      </c>
      <c r="G51" s="42">
        <v>142219</v>
      </c>
      <c r="H51" s="138" t="s">
        <v>18</v>
      </c>
    </row>
    <row r="52" spans="1:254" s="221" customFormat="1" ht="41.25" customHeight="1">
      <c r="A52" s="218" t="s">
        <v>160</v>
      </c>
      <c r="B52" s="218" t="s">
        <v>361</v>
      </c>
      <c r="C52" s="219">
        <f>SUM(C53:C54)</f>
        <v>12589775</v>
      </c>
      <c r="D52" s="219">
        <f>SUM(D53:D54)</f>
        <v>12317613</v>
      </c>
      <c r="E52" s="219">
        <f>SUM(E53:E54)</f>
        <v>8564082.41</v>
      </c>
      <c r="F52" s="206">
        <f t="shared" si="0"/>
        <v>68.0241101211102</v>
      </c>
      <c r="G52" s="219">
        <f>SUM(G53:G54)</f>
        <v>9486441.86</v>
      </c>
      <c r="H52" s="206">
        <f t="shared" si="1"/>
        <v>77.01526147963895</v>
      </c>
      <c r="I52" s="220"/>
      <c r="J52" s="220"/>
      <c r="K52" s="486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  <c r="BZ52" s="220"/>
      <c r="CA52" s="220"/>
      <c r="CB52" s="220"/>
      <c r="CC52" s="220"/>
      <c r="CD52" s="220"/>
      <c r="CE52" s="220"/>
      <c r="CF52" s="220"/>
      <c r="CG52" s="220"/>
      <c r="CH52" s="220"/>
      <c r="CI52" s="220"/>
      <c r="CJ52" s="220"/>
      <c r="CK52" s="220"/>
      <c r="CL52" s="220"/>
      <c r="CM52" s="220"/>
      <c r="CN52" s="220"/>
      <c r="CO52" s="220"/>
      <c r="CP52" s="220"/>
      <c r="CQ52" s="220"/>
      <c r="CR52" s="220"/>
      <c r="CS52" s="220"/>
      <c r="CT52" s="220"/>
      <c r="CU52" s="220"/>
      <c r="CV52" s="220"/>
      <c r="CW52" s="220"/>
      <c r="CX52" s="220"/>
      <c r="CY52" s="220"/>
      <c r="CZ52" s="220"/>
      <c r="DA52" s="220"/>
      <c r="DB52" s="220"/>
      <c r="DC52" s="220"/>
      <c r="DD52" s="220"/>
      <c r="DE52" s="220"/>
      <c r="DF52" s="220"/>
      <c r="DG52" s="220"/>
      <c r="DH52" s="220"/>
      <c r="DI52" s="220"/>
      <c r="DJ52" s="220"/>
      <c r="DK52" s="220"/>
      <c r="DL52" s="220"/>
      <c r="DM52" s="220"/>
      <c r="DN52" s="220"/>
      <c r="DO52" s="220"/>
      <c r="DP52" s="220"/>
      <c r="DQ52" s="220"/>
      <c r="DR52" s="220"/>
      <c r="DS52" s="220"/>
      <c r="DT52" s="220"/>
      <c r="DU52" s="220"/>
      <c r="DV52" s="220"/>
      <c r="DW52" s="220"/>
      <c r="DX52" s="220"/>
      <c r="DY52" s="220"/>
      <c r="DZ52" s="220"/>
      <c r="EA52" s="220"/>
      <c r="EB52" s="220"/>
      <c r="EC52" s="220"/>
      <c r="ED52" s="220"/>
      <c r="EE52" s="220"/>
      <c r="EF52" s="220"/>
      <c r="EG52" s="220"/>
      <c r="EH52" s="220"/>
      <c r="EI52" s="220"/>
      <c r="EJ52" s="220"/>
      <c r="EK52" s="220"/>
      <c r="EL52" s="220"/>
      <c r="EM52" s="220"/>
      <c r="EN52" s="220"/>
      <c r="EO52" s="220"/>
      <c r="EP52" s="220"/>
      <c r="EQ52" s="220"/>
      <c r="ER52" s="220"/>
      <c r="ES52" s="220"/>
      <c r="ET52" s="220"/>
      <c r="EU52" s="220"/>
      <c r="EV52" s="220"/>
      <c r="EW52" s="220"/>
      <c r="EX52" s="220"/>
      <c r="EY52" s="220"/>
      <c r="EZ52" s="220"/>
      <c r="FA52" s="220"/>
      <c r="FB52" s="220"/>
      <c r="FC52" s="220"/>
      <c r="FD52" s="220"/>
      <c r="FE52" s="220"/>
      <c r="FF52" s="220"/>
      <c r="FG52" s="220"/>
      <c r="FH52" s="220"/>
      <c r="FI52" s="220"/>
      <c r="FJ52" s="220"/>
      <c r="FK52" s="220"/>
      <c r="FL52" s="220"/>
      <c r="FM52" s="220"/>
      <c r="FN52" s="220"/>
      <c r="FO52" s="220"/>
      <c r="FP52" s="220"/>
      <c r="FQ52" s="220"/>
      <c r="FR52" s="220"/>
      <c r="FS52" s="220"/>
      <c r="FT52" s="220"/>
      <c r="FU52" s="220"/>
      <c r="FV52" s="220"/>
      <c r="FW52" s="220"/>
      <c r="FX52" s="220"/>
      <c r="FY52" s="220"/>
      <c r="FZ52" s="220"/>
      <c r="GA52" s="220"/>
      <c r="GB52" s="220"/>
      <c r="GC52" s="220"/>
      <c r="GD52" s="220"/>
      <c r="GE52" s="220"/>
      <c r="GF52" s="220"/>
      <c r="GG52" s="220"/>
      <c r="GH52" s="220"/>
      <c r="GI52" s="220"/>
      <c r="GJ52" s="220"/>
      <c r="GK52" s="220"/>
      <c r="GL52" s="220"/>
      <c r="GM52" s="220"/>
      <c r="GN52" s="220"/>
      <c r="GO52" s="220"/>
      <c r="GP52" s="220"/>
      <c r="GQ52" s="220"/>
      <c r="GR52" s="220"/>
      <c r="GS52" s="220"/>
      <c r="GT52" s="220"/>
      <c r="GU52" s="220"/>
      <c r="GV52" s="220"/>
      <c r="GW52" s="220"/>
      <c r="GX52" s="220"/>
      <c r="GY52" s="220"/>
      <c r="GZ52" s="220"/>
      <c r="HA52" s="220"/>
      <c r="HB52" s="220"/>
      <c r="HC52" s="220"/>
      <c r="HD52" s="220"/>
      <c r="HE52" s="220"/>
      <c r="HF52" s="220"/>
      <c r="HG52" s="220"/>
      <c r="HH52" s="220"/>
      <c r="HI52" s="220"/>
      <c r="HJ52" s="220"/>
      <c r="HK52" s="220"/>
      <c r="HL52" s="220"/>
      <c r="HM52" s="220"/>
      <c r="HN52" s="220"/>
      <c r="HO52" s="220"/>
      <c r="HP52" s="220"/>
      <c r="HQ52" s="220"/>
      <c r="HR52" s="220"/>
      <c r="HS52" s="220"/>
      <c r="HT52" s="220"/>
      <c r="HU52" s="220"/>
      <c r="HV52" s="220"/>
      <c r="HW52" s="220"/>
      <c r="HX52" s="220"/>
      <c r="HY52" s="220"/>
      <c r="HZ52" s="220"/>
      <c r="IA52" s="220"/>
      <c r="IB52" s="220"/>
      <c r="IC52" s="220"/>
      <c r="ID52" s="220"/>
      <c r="IE52" s="220"/>
      <c r="IF52" s="220"/>
      <c r="IG52" s="220"/>
      <c r="IH52" s="220"/>
      <c r="II52" s="220"/>
      <c r="IJ52" s="220"/>
      <c r="IK52" s="220"/>
      <c r="IL52" s="220"/>
      <c r="IM52" s="220"/>
      <c r="IN52" s="220"/>
      <c r="IO52" s="220"/>
      <c r="IP52" s="220"/>
      <c r="IQ52" s="220"/>
      <c r="IR52" s="220"/>
      <c r="IS52" s="220"/>
      <c r="IT52" s="220"/>
    </row>
    <row r="53" spans="1:8" ht="35.25" customHeight="1">
      <c r="A53" s="133">
        <v>1</v>
      </c>
      <c r="B53" s="92" t="s">
        <v>362</v>
      </c>
      <c r="C53" s="131">
        <v>12256775</v>
      </c>
      <c r="D53" s="131">
        <v>12317613</v>
      </c>
      <c r="E53" s="131">
        <v>8231082.41</v>
      </c>
      <c r="F53" s="132">
        <f t="shared" si="0"/>
        <v>67.15536843908777</v>
      </c>
      <c r="G53" s="131">
        <v>9486441.86</v>
      </c>
      <c r="H53" s="132">
        <f t="shared" si="1"/>
        <v>77.01526147963895</v>
      </c>
    </row>
    <row r="54" spans="1:8" ht="43.5" customHeight="1">
      <c r="A54" s="133">
        <v>2</v>
      </c>
      <c r="B54" s="92" t="s">
        <v>363</v>
      </c>
      <c r="C54" s="131">
        <v>333000</v>
      </c>
      <c r="D54" s="131">
        <v>0</v>
      </c>
      <c r="E54" s="131">
        <v>333000</v>
      </c>
      <c r="F54" s="138" t="s">
        <v>18</v>
      </c>
      <c r="G54" s="131">
        <v>0</v>
      </c>
      <c r="H54" s="138" t="s">
        <v>18</v>
      </c>
    </row>
    <row r="55" spans="1:5" ht="11.25">
      <c r="A55" s="12"/>
      <c r="B55" s="12"/>
      <c r="C55" s="222"/>
      <c r="D55" s="222"/>
      <c r="E55" s="222"/>
    </row>
    <row r="56" spans="1:5" ht="11.25">
      <c r="A56" s="12"/>
      <c r="B56" s="12"/>
      <c r="C56" s="222"/>
      <c r="D56" s="222"/>
      <c r="E56" s="222"/>
    </row>
    <row r="57" spans="1:5" ht="11.25">
      <c r="A57" s="12"/>
      <c r="B57" s="12"/>
      <c r="C57" s="222"/>
      <c r="D57" s="222"/>
      <c r="E57" s="222"/>
    </row>
    <row r="58" spans="1:5" ht="11.25">
      <c r="A58" s="12"/>
      <c r="B58" s="12"/>
      <c r="C58" s="222"/>
      <c r="D58" s="222"/>
      <c r="E58" s="222"/>
    </row>
    <row r="59" spans="1:5" ht="11.25">
      <c r="A59" s="12"/>
      <c r="B59" s="12"/>
      <c r="C59" s="222"/>
      <c r="D59" s="222"/>
      <c r="E59" s="222"/>
    </row>
    <row r="60" spans="1:5" ht="11.25">
      <c r="A60" s="12"/>
      <c r="B60" s="12"/>
      <c r="C60" s="222"/>
      <c r="D60" s="222"/>
      <c r="E60" s="222"/>
    </row>
    <row r="61" spans="1:5" ht="11.25">
      <c r="A61" s="12"/>
      <c r="B61" s="12"/>
      <c r="C61" s="222"/>
      <c r="D61" s="222"/>
      <c r="E61" s="222"/>
    </row>
    <row r="62" spans="1:5" ht="11.25">
      <c r="A62" s="12"/>
      <c r="B62" s="12"/>
      <c r="C62" s="222"/>
      <c r="D62" s="222"/>
      <c r="E62" s="222"/>
    </row>
    <row r="63" spans="1:5" ht="11.25">
      <c r="A63" s="12"/>
      <c r="B63" s="12"/>
      <c r="C63" s="222"/>
      <c r="D63" s="222"/>
      <c r="E63" s="222"/>
    </row>
    <row r="64" spans="1:5" ht="11.25">
      <c r="A64" s="12"/>
      <c r="B64" s="12"/>
      <c r="C64" s="222"/>
      <c r="D64" s="222"/>
      <c r="E64" s="222"/>
    </row>
    <row r="65" spans="1:5" ht="11.25">
      <c r="A65" s="12"/>
      <c r="B65" s="12"/>
      <c r="C65" s="222"/>
      <c r="D65" s="222"/>
      <c r="E65" s="222"/>
    </row>
    <row r="66" spans="1:5" ht="11.25">
      <c r="A66" s="12"/>
      <c r="B66" s="12"/>
      <c r="C66" s="222"/>
      <c r="D66" s="222"/>
      <c r="E66" s="222"/>
    </row>
    <row r="67" spans="1:5" ht="11.25">
      <c r="A67" s="12"/>
      <c r="B67" s="12"/>
      <c r="C67" s="222"/>
      <c r="D67" s="222"/>
      <c r="E67" s="222"/>
    </row>
    <row r="68" spans="1:5" ht="11.25">
      <c r="A68" s="12"/>
      <c r="B68" s="12"/>
      <c r="C68" s="222"/>
      <c r="D68" s="222"/>
      <c r="E68" s="223"/>
    </row>
    <row r="69" spans="1:5" ht="11.25">
      <c r="A69" s="12"/>
      <c r="B69" s="12"/>
      <c r="C69" s="222"/>
      <c r="D69" s="222"/>
      <c r="E69" s="223"/>
    </row>
    <row r="70" spans="1:5" ht="11.25">
      <c r="A70" s="12"/>
      <c r="B70" s="12"/>
      <c r="C70" s="222"/>
      <c r="D70" s="222"/>
      <c r="E70" s="223"/>
    </row>
    <row r="71" spans="1:5" ht="11.25">
      <c r="A71" s="12"/>
      <c r="B71" s="12"/>
      <c r="C71" s="222"/>
      <c r="D71" s="222"/>
      <c r="E71" s="223"/>
    </row>
    <row r="72" spans="1:5" ht="11.25">
      <c r="A72" s="12"/>
      <c r="B72" s="12"/>
      <c r="C72" s="222"/>
      <c r="D72" s="222"/>
      <c r="E72" s="223"/>
    </row>
    <row r="73" spans="1:5" ht="11.25">
      <c r="A73" s="12"/>
      <c r="B73" s="12"/>
      <c r="C73" s="222"/>
      <c r="D73" s="222"/>
      <c r="E73" s="223"/>
    </row>
    <row r="74" spans="1:5" ht="11.25">
      <c r="A74" s="12"/>
      <c r="B74" s="12"/>
      <c r="C74" s="222"/>
      <c r="D74" s="222"/>
      <c r="E74" s="223"/>
    </row>
    <row r="75" spans="1:5" ht="11.25">
      <c r="A75" s="12"/>
      <c r="B75" s="12"/>
      <c r="C75" s="222"/>
      <c r="D75" s="222"/>
      <c r="E75" s="223"/>
    </row>
    <row r="76" spans="1:5" ht="11.25">
      <c r="A76" s="12"/>
      <c r="B76" s="12"/>
      <c r="C76" s="222"/>
      <c r="D76" s="222"/>
      <c r="E76" s="223"/>
    </row>
    <row r="77" spans="1:5" ht="11.25">
      <c r="A77" s="12"/>
      <c r="B77" s="12"/>
      <c r="C77" s="222"/>
      <c r="D77" s="222"/>
      <c r="E77" s="223"/>
    </row>
    <row r="78" spans="1:5" ht="11.25">
      <c r="A78" s="12"/>
      <c r="B78" s="12"/>
      <c r="C78" s="222"/>
      <c r="D78" s="222"/>
      <c r="E78" s="223"/>
    </row>
    <row r="79" spans="1:5" ht="11.25">
      <c r="A79" s="12"/>
      <c r="B79" s="12"/>
      <c r="C79" s="222"/>
      <c r="D79" s="222"/>
      <c r="E79" s="223"/>
    </row>
    <row r="80" spans="1:5" ht="11.25">
      <c r="A80" s="12"/>
      <c r="B80" s="12"/>
      <c r="C80" s="222"/>
      <c r="D80" s="222"/>
      <c r="E80" s="223"/>
    </row>
    <row r="81" spans="1:5" ht="11.25">
      <c r="A81" s="12"/>
      <c r="B81" s="12"/>
      <c r="C81" s="222"/>
      <c r="D81" s="222"/>
      <c r="E81" s="223"/>
    </row>
    <row r="82" spans="1:5" ht="11.25">
      <c r="A82" s="12"/>
      <c r="B82" s="12"/>
      <c r="C82" s="222"/>
      <c r="D82" s="222"/>
      <c r="E82" s="223"/>
    </row>
    <row r="83" spans="1:5" ht="11.25">
      <c r="A83" s="12"/>
      <c r="B83" s="12"/>
      <c r="E83" s="223"/>
    </row>
    <row r="84" spans="1:5" ht="11.25">
      <c r="A84" s="12"/>
      <c r="B84" s="12"/>
      <c r="E84" s="223"/>
    </row>
    <row r="85" spans="1:5" ht="11.25">
      <c r="A85" s="12"/>
      <c r="B85" s="12"/>
      <c r="E85" s="223"/>
    </row>
    <row r="86" spans="1:5" ht="11.25">
      <c r="A86" s="12"/>
      <c r="B86" s="12"/>
      <c r="E86" s="223"/>
    </row>
    <row r="87" spans="1:5" ht="11.25">
      <c r="A87" s="12"/>
      <c r="B87" s="12"/>
      <c r="E87" s="223"/>
    </row>
    <row r="88" spans="1:5" ht="11.25">
      <c r="A88" s="12"/>
      <c r="B88" s="12"/>
      <c r="E88" s="223"/>
    </row>
    <row r="89" spans="1:5" ht="11.25">
      <c r="A89" s="12"/>
      <c r="B89" s="12"/>
      <c r="E89" s="223"/>
    </row>
    <row r="90" spans="1:5" ht="11.25">
      <c r="A90" s="12"/>
      <c r="B90" s="12"/>
      <c r="E90" s="223"/>
    </row>
    <row r="91" spans="1:2" ht="11.25">
      <c r="A91" s="12"/>
      <c r="B91" s="12"/>
    </row>
    <row r="92" spans="1:2" ht="11.25">
      <c r="A92" s="12"/>
      <c r="B92" s="12"/>
    </row>
    <row r="93" spans="1:2" ht="11.25">
      <c r="A93" s="12"/>
      <c r="B93" s="12"/>
    </row>
    <row r="94" spans="1:2" ht="11.25">
      <c r="A94" s="12"/>
      <c r="B94" s="12"/>
    </row>
    <row r="95" spans="1:2" ht="11.25">
      <c r="A95" s="12"/>
      <c r="B95" s="12"/>
    </row>
    <row r="96" spans="1:2" ht="11.25">
      <c r="A96" s="12"/>
      <c r="B96" s="12"/>
    </row>
    <row r="97" spans="1:2" ht="11.25">
      <c r="A97" s="12"/>
      <c r="B97" s="12"/>
    </row>
    <row r="98" spans="1:2" ht="11.25">
      <c r="A98" s="12"/>
      <c r="B98" s="12"/>
    </row>
    <row r="99" spans="1:2" ht="11.25">
      <c r="A99" s="12"/>
      <c r="B99" s="12"/>
    </row>
    <row r="100" spans="1:2" ht="11.25">
      <c r="A100" s="12"/>
      <c r="B100" s="12"/>
    </row>
    <row r="101" spans="1:2" ht="11.25">
      <c r="A101" s="12"/>
      <c r="B101" s="12"/>
    </row>
    <row r="102" spans="1:2" ht="11.25">
      <c r="A102" s="12"/>
      <c r="B102" s="12"/>
    </row>
    <row r="103" spans="1:2" ht="11.25">
      <c r="A103" s="12"/>
      <c r="B103" s="12"/>
    </row>
    <row r="104" spans="1:2" ht="11.25">
      <c r="A104" s="12"/>
      <c r="B104" s="12"/>
    </row>
    <row r="105" spans="1:2" ht="11.25">
      <c r="A105" s="12"/>
      <c r="B105" s="12"/>
    </row>
    <row r="106" spans="1:2" ht="11.25">
      <c r="A106" s="12"/>
      <c r="B106" s="12"/>
    </row>
    <row r="107" spans="1:2" ht="11.25">
      <c r="A107" s="12"/>
      <c r="B107" s="12"/>
    </row>
    <row r="108" spans="1:2" ht="11.25">
      <c r="A108" s="12"/>
      <c r="B108" s="12"/>
    </row>
    <row r="109" spans="1:2" ht="11.25">
      <c r="A109" s="12"/>
      <c r="B109" s="12"/>
    </row>
    <row r="110" spans="1:2" ht="11.25">
      <c r="A110" s="12"/>
      <c r="B110" s="12"/>
    </row>
    <row r="111" spans="1:2" ht="11.25">
      <c r="A111" s="12"/>
      <c r="B111" s="12"/>
    </row>
    <row r="112" spans="1:2" ht="11.25">
      <c r="A112" s="12"/>
      <c r="B112" s="12"/>
    </row>
    <row r="113" spans="1:2" ht="11.25">
      <c r="A113" s="12"/>
      <c r="B113" s="12"/>
    </row>
    <row r="114" spans="1:2" ht="11.25">
      <c r="A114" s="12"/>
      <c r="B114" s="12"/>
    </row>
    <row r="115" spans="1:2" ht="11.25">
      <c r="A115" s="12"/>
      <c r="B115" s="12"/>
    </row>
    <row r="116" spans="1:2" ht="11.25">
      <c r="A116" s="12"/>
      <c r="B116" s="12"/>
    </row>
    <row r="117" spans="1:2" ht="11.25">
      <c r="A117" s="12"/>
      <c r="B117" s="12"/>
    </row>
    <row r="118" spans="1:2" ht="11.25">
      <c r="A118" s="12"/>
      <c r="B118" s="12"/>
    </row>
    <row r="119" spans="1:2" ht="11.25">
      <c r="A119" s="12"/>
      <c r="B119" s="12"/>
    </row>
    <row r="120" spans="1:2" ht="11.25">
      <c r="A120" s="12"/>
      <c r="B120" s="12"/>
    </row>
    <row r="121" spans="1:2" ht="11.25">
      <c r="A121" s="12"/>
      <c r="B121" s="12"/>
    </row>
    <row r="122" spans="1:2" ht="11.25">
      <c r="A122" s="12"/>
      <c r="B122" s="12"/>
    </row>
    <row r="123" spans="1:2" ht="11.25">
      <c r="A123" s="12"/>
      <c r="B123" s="12"/>
    </row>
    <row r="124" spans="1:2" ht="11.25">
      <c r="A124" s="12"/>
      <c r="B124" s="12"/>
    </row>
    <row r="125" spans="1:2" ht="11.25">
      <c r="A125" s="12"/>
      <c r="B125" s="12"/>
    </row>
    <row r="126" spans="1:2" ht="11.25">
      <c r="A126" s="12"/>
      <c r="B126" s="12"/>
    </row>
    <row r="127" spans="1:2" ht="11.25">
      <c r="A127" s="12"/>
      <c r="B127" s="12"/>
    </row>
    <row r="128" spans="1:2" ht="11.25">
      <c r="A128" s="12"/>
      <c r="B128" s="12"/>
    </row>
    <row r="129" spans="1:2" ht="11.25">
      <c r="A129" s="12"/>
      <c r="B129" s="12"/>
    </row>
    <row r="130" spans="1:2" ht="11.25">
      <c r="A130" s="12"/>
      <c r="B130" s="12"/>
    </row>
    <row r="131" spans="1:2" ht="11.25">
      <c r="A131" s="12"/>
      <c r="B131" s="12"/>
    </row>
    <row r="132" spans="1:2" ht="11.25">
      <c r="A132" s="12"/>
      <c r="B132" s="12"/>
    </row>
    <row r="133" spans="1:2" ht="11.25">
      <c r="A133" s="12"/>
      <c r="B133" s="12"/>
    </row>
    <row r="134" spans="1:2" ht="11.25">
      <c r="A134" s="12"/>
      <c r="B134" s="12"/>
    </row>
    <row r="135" spans="1:2" ht="11.25">
      <c r="A135" s="12"/>
      <c r="B135" s="12"/>
    </row>
    <row r="136" spans="1:2" ht="11.25">
      <c r="A136" s="12"/>
      <c r="B136" s="12"/>
    </row>
    <row r="137" spans="1:2" ht="11.25">
      <c r="A137" s="12"/>
      <c r="B137" s="12"/>
    </row>
    <row r="138" spans="1:2" ht="11.25">
      <c r="A138" s="12"/>
      <c r="B138" s="12"/>
    </row>
    <row r="139" spans="1:2" ht="11.25">
      <c r="A139" s="12"/>
      <c r="B139" s="12"/>
    </row>
    <row r="140" spans="1:2" ht="11.25">
      <c r="A140" s="12"/>
      <c r="B140" s="12"/>
    </row>
    <row r="141" spans="1:2" ht="11.25">
      <c r="A141" s="12"/>
      <c r="B141" s="12"/>
    </row>
    <row r="142" spans="1:2" ht="11.25">
      <c r="A142" s="12"/>
      <c r="B142" s="12"/>
    </row>
    <row r="143" spans="1:2" ht="11.25">
      <c r="A143" s="12"/>
      <c r="B143" s="12"/>
    </row>
    <row r="144" spans="1:2" ht="11.25">
      <c r="A144" s="12"/>
      <c r="B144" s="12"/>
    </row>
    <row r="145" spans="1:2" ht="11.25">
      <c r="A145" s="12"/>
      <c r="B145" s="12"/>
    </row>
    <row r="146" spans="1:2" ht="11.25">
      <c r="A146" s="12"/>
      <c r="B146" s="12"/>
    </row>
    <row r="147" spans="1:2" ht="11.25">
      <c r="A147" s="12"/>
      <c r="B147" s="12"/>
    </row>
    <row r="148" spans="1:2" ht="11.25">
      <c r="A148" s="12"/>
      <c r="B148" s="12"/>
    </row>
    <row r="149" spans="1:2" ht="11.25">
      <c r="A149" s="12"/>
      <c r="B149" s="12"/>
    </row>
    <row r="150" spans="1:2" ht="11.25">
      <c r="A150" s="12"/>
      <c r="B150" s="12"/>
    </row>
    <row r="151" spans="1:2" ht="11.25">
      <c r="A151" s="12"/>
      <c r="B151" s="12"/>
    </row>
    <row r="152" spans="1:2" ht="11.25">
      <c r="A152" s="12"/>
      <c r="B152" s="12"/>
    </row>
    <row r="153" spans="1:2" ht="11.25">
      <c r="A153" s="12"/>
      <c r="B153" s="12"/>
    </row>
    <row r="154" spans="1:2" ht="11.25">
      <c r="A154" s="12"/>
      <c r="B154" s="12"/>
    </row>
    <row r="155" spans="1:2" ht="11.25">
      <c r="A155" s="12"/>
      <c r="B155" s="12"/>
    </row>
    <row r="156" spans="1:2" ht="11.25">
      <c r="A156" s="12"/>
      <c r="B156" s="12"/>
    </row>
    <row r="157" spans="1:2" ht="11.25">
      <c r="A157" s="12"/>
      <c r="B157" s="12"/>
    </row>
    <row r="158" spans="1:2" ht="11.25">
      <c r="A158" s="12"/>
      <c r="B158" s="12"/>
    </row>
    <row r="159" spans="1:2" ht="11.25">
      <c r="A159" s="12"/>
      <c r="B159" s="12"/>
    </row>
    <row r="160" spans="1:2" ht="11.25">
      <c r="A160" s="12"/>
      <c r="B160" s="12"/>
    </row>
    <row r="161" spans="1:2" ht="11.25">
      <c r="A161" s="12"/>
      <c r="B161" s="12"/>
    </row>
    <row r="162" spans="1:2" ht="11.25">
      <c r="A162" s="12"/>
      <c r="B162" s="12"/>
    </row>
    <row r="163" spans="1:2" ht="11.25">
      <c r="A163" s="12"/>
      <c r="B163" s="12"/>
    </row>
    <row r="164" spans="1:2" ht="11.25">
      <c r="A164" s="12"/>
      <c r="B164" s="12"/>
    </row>
    <row r="165" spans="1:2" ht="11.25">
      <c r="A165" s="12"/>
      <c r="B165" s="12"/>
    </row>
    <row r="166" spans="1:2" ht="11.25">
      <c r="A166" s="12"/>
      <c r="B166" s="12"/>
    </row>
    <row r="167" spans="1:2" ht="11.25">
      <c r="A167" s="12"/>
      <c r="B167" s="12"/>
    </row>
    <row r="168" spans="1:2" ht="11.25">
      <c r="A168" s="12"/>
      <c r="B168" s="12"/>
    </row>
    <row r="169" spans="1:2" ht="11.25">
      <c r="A169" s="12"/>
      <c r="B169" s="12"/>
    </row>
    <row r="170" spans="1:2" ht="11.25">
      <c r="A170" s="12"/>
      <c r="B170" s="12"/>
    </row>
    <row r="171" spans="1:2" ht="11.25">
      <c r="A171" s="12"/>
      <c r="B171" s="12"/>
    </row>
    <row r="172" spans="1:2" ht="11.25">
      <c r="A172" s="12"/>
      <c r="B172" s="12"/>
    </row>
    <row r="173" spans="1:2" ht="11.25">
      <c r="A173" s="12"/>
      <c r="B173" s="12"/>
    </row>
    <row r="174" spans="1:2" ht="11.25">
      <c r="A174" s="12"/>
      <c r="B174" s="12"/>
    </row>
    <row r="175" spans="1:2" ht="11.25">
      <c r="A175" s="12"/>
      <c r="B175" s="12"/>
    </row>
    <row r="176" spans="1:2" ht="11.25">
      <c r="A176" s="12"/>
      <c r="B176" s="12"/>
    </row>
    <row r="177" spans="1:2" ht="11.25">
      <c r="A177" s="12"/>
      <c r="B177" s="12"/>
    </row>
    <row r="178" spans="1:2" ht="11.25">
      <c r="A178" s="12"/>
      <c r="B178" s="12"/>
    </row>
    <row r="179" spans="1:2" ht="11.25">
      <c r="A179" s="12"/>
      <c r="B179" s="12"/>
    </row>
    <row r="180" spans="1:2" ht="11.25">
      <c r="A180" s="12"/>
      <c r="B180" s="12"/>
    </row>
    <row r="181" spans="1:2" ht="11.25">
      <c r="A181" s="12"/>
      <c r="B181" s="12"/>
    </row>
    <row r="182" spans="1:2" ht="11.25">
      <c r="A182" s="12"/>
      <c r="B182" s="12"/>
    </row>
    <row r="183" spans="1:2" ht="11.25">
      <c r="A183" s="12"/>
      <c r="B183" s="12"/>
    </row>
    <row r="184" spans="1:2" ht="11.25">
      <c r="A184" s="12"/>
      <c r="B184" s="12"/>
    </row>
    <row r="185" spans="1:2" ht="11.25">
      <c r="A185" s="12"/>
      <c r="B185" s="12"/>
    </row>
    <row r="186" spans="1:2" ht="11.25">
      <c r="A186" s="12"/>
      <c r="B186" s="12"/>
    </row>
    <row r="187" spans="1:2" ht="11.25">
      <c r="A187" s="12"/>
      <c r="B187" s="12"/>
    </row>
    <row r="188" spans="1:2" ht="11.25">
      <c r="A188" s="12"/>
      <c r="B188" s="12"/>
    </row>
    <row r="189" spans="1:2" ht="11.25">
      <c r="A189" s="12"/>
      <c r="B189" s="12"/>
    </row>
    <row r="190" spans="1:2" ht="11.25">
      <c r="A190" s="12"/>
      <c r="B190" s="12"/>
    </row>
    <row r="191" spans="1:2" ht="11.25">
      <c r="A191" s="12"/>
      <c r="B191" s="12"/>
    </row>
    <row r="192" spans="1:2" ht="11.25">
      <c r="A192" s="12"/>
      <c r="B192" s="12"/>
    </row>
    <row r="193" spans="1:2" ht="11.25">
      <c r="A193" s="12"/>
      <c r="B193" s="12"/>
    </row>
    <row r="194" spans="1:2" ht="11.25">
      <c r="A194" s="12"/>
      <c r="B194" s="12"/>
    </row>
    <row r="195" spans="1:2" ht="11.25">
      <c r="A195" s="12"/>
      <c r="B195" s="12"/>
    </row>
    <row r="196" spans="1:2" ht="11.25">
      <c r="A196" s="12"/>
      <c r="B196" s="12"/>
    </row>
    <row r="197" spans="1:2" ht="11.25">
      <c r="A197" s="12"/>
      <c r="B197" s="12"/>
    </row>
    <row r="198" spans="1:2" ht="11.25">
      <c r="A198" s="12"/>
      <c r="B198" s="12"/>
    </row>
    <row r="199" spans="1:2" ht="11.25">
      <c r="A199" s="12"/>
      <c r="B199" s="12"/>
    </row>
    <row r="200" spans="1:2" ht="11.25">
      <c r="A200" s="12"/>
      <c r="B200" s="12"/>
    </row>
    <row r="201" spans="1:2" ht="11.25">
      <c r="A201" s="12"/>
      <c r="B201" s="12"/>
    </row>
    <row r="202" spans="1:2" ht="11.25">
      <c r="A202" s="12"/>
      <c r="B202" s="12"/>
    </row>
    <row r="203" spans="1:2" ht="11.25">
      <c r="A203" s="12"/>
      <c r="B203" s="12"/>
    </row>
    <row r="204" spans="1:2" ht="11.25">
      <c r="A204" s="12"/>
      <c r="B204" s="12"/>
    </row>
    <row r="205" spans="1:2" ht="11.25">
      <c r="A205" s="12"/>
      <c r="B205" s="12"/>
    </row>
    <row r="206" spans="1:2" ht="11.25">
      <c r="A206" s="12"/>
      <c r="B206" s="12"/>
    </row>
    <row r="207" spans="1:2" ht="11.25">
      <c r="A207" s="12"/>
      <c r="B207" s="12"/>
    </row>
    <row r="208" spans="1:2" ht="11.25">
      <c r="A208" s="12"/>
      <c r="B208" s="12"/>
    </row>
    <row r="209" spans="1:2" ht="11.25">
      <c r="A209" s="12"/>
      <c r="B209" s="12"/>
    </row>
    <row r="210" spans="1:2" ht="11.25">
      <c r="A210" s="12"/>
      <c r="B210" s="12"/>
    </row>
    <row r="211" spans="1:2" ht="11.25">
      <c r="A211" s="12"/>
      <c r="B211" s="12"/>
    </row>
    <row r="212" spans="1:2" ht="11.25">
      <c r="A212" s="12"/>
      <c r="B212" s="12"/>
    </row>
    <row r="213" spans="1:2" ht="11.25">
      <c r="A213" s="12"/>
      <c r="B213" s="12"/>
    </row>
    <row r="214" spans="1:2" ht="11.25">
      <c r="A214" s="12"/>
      <c r="B214" s="12"/>
    </row>
    <row r="215" spans="1:2" ht="11.25">
      <c r="A215" s="12"/>
      <c r="B215" s="12"/>
    </row>
    <row r="216" spans="1:2" ht="11.25">
      <c r="A216" s="12"/>
      <c r="B216" s="12"/>
    </row>
    <row r="217" spans="1:2" ht="11.25">
      <c r="A217" s="12"/>
      <c r="B217" s="12"/>
    </row>
    <row r="218" spans="1:2" ht="11.25">
      <c r="A218" s="12"/>
      <c r="B218" s="12"/>
    </row>
    <row r="219" spans="1:2" ht="11.25">
      <c r="A219" s="12"/>
      <c r="B219" s="12"/>
    </row>
    <row r="220" spans="1:2" ht="11.25">
      <c r="A220" s="12"/>
      <c r="B220" s="12"/>
    </row>
    <row r="221" spans="1:2" ht="11.25">
      <c r="A221" s="12"/>
      <c r="B221" s="12"/>
    </row>
    <row r="222" spans="1:2" ht="11.25">
      <c r="A222" s="12"/>
      <c r="B222" s="12"/>
    </row>
    <row r="223" spans="1:2" ht="11.25">
      <c r="A223" s="12"/>
      <c r="B223" s="12"/>
    </row>
    <row r="224" spans="1:2" ht="11.25">
      <c r="A224" s="12"/>
      <c r="B224" s="12"/>
    </row>
    <row r="225" spans="1:2" ht="11.25">
      <c r="A225" s="12"/>
      <c r="B225" s="12"/>
    </row>
    <row r="226" spans="1:2" ht="11.25">
      <c r="A226" s="12"/>
      <c r="B226" s="12"/>
    </row>
    <row r="227" spans="1:2" ht="11.25">
      <c r="A227" s="12"/>
      <c r="B227" s="12"/>
    </row>
    <row r="228" spans="1:2" ht="11.25">
      <c r="A228" s="12"/>
      <c r="B228" s="12"/>
    </row>
    <row r="229" spans="1:2" ht="11.25">
      <c r="A229" s="12"/>
      <c r="B229" s="12"/>
    </row>
    <row r="230" spans="1:2" ht="11.25">
      <c r="A230" s="12"/>
      <c r="B230" s="12"/>
    </row>
    <row r="231" spans="1:2" ht="11.25">
      <c r="A231" s="12"/>
      <c r="B231" s="12"/>
    </row>
    <row r="232" spans="1:2" ht="11.25">
      <c r="A232" s="12"/>
      <c r="B232" s="12"/>
    </row>
    <row r="233" spans="1:2" ht="11.25">
      <c r="A233" s="12"/>
      <c r="B233" s="12"/>
    </row>
    <row r="234" spans="1:2" ht="11.25">
      <c r="A234" s="12"/>
      <c r="B234" s="12"/>
    </row>
    <row r="235" spans="1:2" ht="11.25">
      <c r="A235" s="12"/>
      <c r="B235" s="12"/>
    </row>
    <row r="236" spans="1:2" ht="11.25">
      <c r="A236" s="12"/>
      <c r="B236" s="12"/>
    </row>
    <row r="237" spans="1:2" ht="11.25">
      <c r="A237" s="12"/>
      <c r="B237" s="12"/>
    </row>
    <row r="238" spans="1:2" ht="11.25">
      <c r="A238" s="12"/>
      <c r="B238" s="12"/>
    </row>
    <row r="239" spans="1:2" ht="11.25">
      <c r="A239" s="12"/>
      <c r="B239" s="12"/>
    </row>
    <row r="240" spans="1:2" ht="11.25">
      <c r="A240" s="12"/>
      <c r="B240" s="12"/>
    </row>
    <row r="241" spans="1:2" ht="11.25">
      <c r="A241" s="12"/>
      <c r="B241" s="12"/>
    </row>
    <row r="242" spans="1:2" ht="11.25">
      <c r="A242" s="12"/>
      <c r="B242" s="12"/>
    </row>
    <row r="243" spans="1:2" ht="11.25">
      <c r="A243" s="12"/>
      <c r="B243" s="12"/>
    </row>
    <row r="244" spans="1:2" ht="11.25">
      <c r="A244" s="12"/>
      <c r="B244" s="12"/>
    </row>
    <row r="245" spans="1:2" ht="11.25">
      <c r="A245" s="12"/>
      <c r="B245" s="12"/>
    </row>
    <row r="246" spans="1:2" ht="11.25">
      <c r="A246" s="12"/>
      <c r="B246" s="12"/>
    </row>
    <row r="247" spans="1:2" ht="11.25">
      <c r="A247" s="12"/>
      <c r="B247" s="12"/>
    </row>
    <row r="248" spans="1:2" ht="11.25">
      <c r="A248" s="12"/>
      <c r="B248" s="12"/>
    </row>
    <row r="249" spans="1:2" ht="11.25">
      <c r="A249" s="12"/>
      <c r="B249" s="12"/>
    </row>
    <row r="250" spans="1:2" ht="11.25">
      <c r="A250" s="12"/>
      <c r="B250" s="12"/>
    </row>
    <row r="251" spans="1:2" ht="11.25">
      <c r="A251" s="12"/>
      <c r="B251" s="12"/>
    </row>
    <row r="252" spans="1:2" ht="11.25">
      <c r="A252" s="12"/>
      <c r="B252" s="12"/>
    </row>
    <row r="253" spans="1:2" ht="11.25">
      <c r="A253" s="12"/>
      <c r="B253" s="12"/>
    </row>
    <row r="254" spans="1:2" ht="11.25">
      <c r="A254" s="12"/>
      <c r="B254" s="12"/>
    </row>
    <row r="255" spans="1:2" ht="11.25">
      <c r="A255" s="12"/>
      <c r="B255" s="12"/>
    </row>
    <row r="256" spans="1:2" ht="11.25">
      <c r="A256" s="12"/>
      <c r="B256" s="12"/>
    </row>
    <row r="257" spans="1:2" ht="11.25">
      <c r="A257" s="12"/>
      <c r="B257" s="12"/>
    </row>
    <row r="258" spans="1:2" ht="11.25">
      <c r="A258" s="12"/>
      <c r="B258" s="12"/>
    </row>
    <row r="259" spans="1:2" ht="11.25">
      <c r="A259" s="12"/>
      <c r="B259" s="12"/>
    </row>
    <row r="260" spans="1:2" ht="11.25">
      <c r="A260" s="12"/>
      <c r="B260" s="12"/>
    </row>
    <row r="261" spans="1:2" ht="11.25">
      <c r="A261" s="12"/>
      <c r="B261" s="12"/>
    </row>
    <row r="262" spans="1:2" ht="11.25">
      <c r="A262" s="12"/>
      <c r="B262" s="12"/>
    </row>
    <row r="263" spans="1:2" ht="11.25">
      <c r="A263" s="12"/>
      <c r="B263" s="12"/>
    </row>
    <row r="264" spans="1:2" ht="11.25">
      <c r="A264" s="12"/>
      <c r="B264" s="12"/>
    </row>
    <row r="265" spans="1:2" ht="11.25">
      <c r="A265" s="12"/>
      <c r="B265" s="12"/>
    </row>
    <row r="266" spans="1:2" ht="11.25">
      <c r="A266" s="12"/>
      <c r="B266" s="12"/>
    </row>
    <row r="267" spans="1:2" ht="11.25">
      <c r="A267" s="12"/>
      <c r="B267" s="12"/>
    </row>
    <row r="268" spans="1:2" ht="11.25">
      <c r="A268" s="12"/>
      <c r="B268" s="12"/>
    </row>
    <row r="269" spans="1:2" ht="11.25">
      <c r="A269" s="12"/>
      <c r="B269" s="12"/>
    </row>
    <row r="270" spans="1:2" ht="11.25">
      <c r="A270" s="12"/>
      <c r="B270" s="12"/>
    </row>
    <row r="271" spans="1:2" ht="11.25">
      <c r="A271" s="12"/>
      <c r="B271" s="12"/>
    </row>
    <row r="272" spans="1:2" ht="11.25">
      <c r="A272" s="12"/>
      <c r="B272" s="12"/>
    </row>
    <row r="273" spans="1:2" ht="11.25">
      <c r="A273" s="12"/>
      <c r="B273" s="12"/>
    </row>
    <row r="274" spans="1:2" ht="11.25">
      <c r="A274" s="12"/>
      <c r="B274" s="12"/>
    </row>
    <row r="275" spans="1:2" ht="11.25">
      <c r="A275" s="12"/>
      <c r="B275" s="12"/>
    </row>
    <row r="276" spans="1:2" ht="11.25">
      <c r="A276" s="12"/>
      <c r="B276" s="12"/>
    </row>
    <row r="277" spans="1:2" ht="11.25">
      <c r="A277" s="12"/>
      <c r="B277" s="12"/>
    </row>
    <row r="278" spans="1:2" ht="11.25">
      <c r="A278" s="12"/>
      <c r="B278" s="12"/>
    </row>
    <row r="279" spans="1:2" ht="11.25">
      <c r="A279" s="12"/>
      <c r="B279" s="12"/>
    </row>
    <row r="280" spans="1:2" ht="11.25">
      <c r="A280" s="12"/>
      <c r="B280" s="12"/>
    </row>
    <row r="281" spans="1:2" ht="11.25">
      <c r="A281" s="12"/>
      <c r="B281" s="12"/>
    </row>
    <row r="282" spans="1:2" ht="11.25">
      <c r="A282" s="12"/>
      <c r="B282" s="12"/>
    </row>
    <row r="283" spans="1:2" ht="11.25">
      <c r="A283" s="12"/>
      <c r="B283" s="12"/>
    </row>
    <row r="284" spans="1:2" ht="11.25">
      <c r="A284" s="12"/>
      <c r="B284" s="12"/>
    </row>
    <row r="285" spans="1:2" ht="11.25">
      <c r="A285" s="12"/>
      <c r="B285" s="12"/>
    </row>
    <row r="286" spans="1:2" ht="11.25">
      <c r="A286" s="12"/>
      <c r="B286" s="12"/>
    </row>
    <row r="287" spans="1:2" ht="11.25">
      <c r="A287" s="12"/>
      <c r="B287" s="12"/>
    </row>
    <row r="288" spans="1:2" ht="11.25">
      <c r="A288" s="12"/>
      <c r="B288" s="12"/>
    </row>
    <row r="289" spans="1:2" ht="11.25">
      <c r="A289" s="12"/>
      <c r="B289" s="12"/>
    </row>
    <row r="290" spans="1:2" ht="11.25">
      <c r="A290" s="12"/>
      <c r="B290" s="12"/>
    </row>
    <row r="291" spans="1:2" ht="11.25">
      <c r="A291" s="12"/>
      <c r="B291" s="12"/>
    </row>
    <row r="292" spans="1:2" ht="11.25">
      <c r="A292" s="12"/>
      <c r="B292" s="12"/>
    </row>
    <row r="293" spans="1:2" ht="11.25">
      <c r="A293" s="12"/>
      <c r="B293" s="12"/>
    </row>
    <row r="294" spans="1:2" ht="11.25">
      <c r="A294" s="12"/>
      <c r="B294" s="12"/>
    </row>
    <row r="295" spans="1:2" ht="11.25">
      <c r="A295" s="12"/>
      <c r="B295" s="12"/>
    </row>
    <row r="296" spans="1:2" ht="11.25">
      <c r="A296" s="12"/>
      <c r="B296" s="12"/>
    </row>
    <row r="297" spans="1:2" ht="11.25">
      <c r="A297" s="12"/>
      <c r="B297" s="12"/>
    </row>
    <row r="298" spans="1:2" ht="11.25">
      <c r="A298" s="12"/>
      <c r="B298" s="12"/>
    </row>
    <row r="299" spans="1:2" ht="11.25">
      <c r="A299" s="12"/>
      <c r="B299" s="12"/>
    </row>
    <row r="300" spans="1:2" ht="11.25">
      <c r="A300" s="12"/>
      <c r="B300" s="12"/>
    </row>
    <row r="301" spans="1:2" ht="11.25">
      <c r="A301" s="12"/>
      <c r="B301" s="12"/>
    </row>
    <row r="302" spans="1:2" ht="11.25">
      <c r="A302" s="12"/>
      <c r="B302" s="12"/>
    </row>
    <row r="303" spans="1:2" ht="11.25">
      <c r="A303" s="12"/>
      <c r="B303" s="12"/>
    </row>
    <row r="304" spans="1:2" ht="11.25">
      <c r="A304" s="12"/>
      <c r="B304" s="12"/>
    </row>
    <row r="305" spans="1:2" ht="11.25">
      <c r="A305" s="12"/>
      <c r="B305" s="12"/>
    </row>
    <row r="306" spans="1:2" ht="11.25">
      <c r="A306" s="12"/>
      <c r="B306" s="12"/>
    </row>
    <row r="307" spans="1:2" ht="11.25">
      <c r="A307" s="12"/>
      <c r="B307" s="12"/>
    </row>
    <row r="308" spans="1:2" ht="11.25">
      <c r="A308" s="12"/>
      <c r="B308" s="12"/>
    </row>
    <row r="309" spans="1:2" ht="11.25">
      <c r="A309" s="12"/>
      <c r="B309" s="12"/>
    </row>
    <row r="310" spans="1:2" ht="11.25">
      <c r="A310" s="12"/>
      <c r="B310" s="12"/>
    </row>
    <row r="311" spans="1:2" ht="11.25">
      <c r="A311" s="12"/>
      <c r="B311" s="12"/>
    </row>
    <row r="312" spans="1:2" ht="11.25">
      <c r="A312" s="12"/>
      <c r="B312" s="12"/>
    </row>
    <row r="313" spans="1:2" ht="11.25">
      <c r="A313" s="12"/>
      <c r="B313" s="12"/>
    </row>
    <row r="314" spans="1:2" ht="11.25">
      <c r="A314" s="12"/>
      <c r="B314" s="12"/>
    </row>
    <row r="315" spans="1:2" ht="11.25">
      <c r="A315" s="12"/>
      <c r="B315" s="12"/>
    </row>
    <row r="316" spans="1:2" ht="11.25">
      <c r="A316" s="12"/>
      <c r="B316" s="12"/>
    </row>
    <row r="317" spans="1:2" ht="11.25">
      <c r="A317" s="12"/>
      <c r="B317" s="12"/>
    </row>
    <row r="318" spans="1:2" ht="11.25">
      <c r="A318" s="12"/>
      <c r="B318" s="12"/>
    </row>
    <row r="319" spans="1:2" ht="11.25">
      <c r="A319" s="12"/>
      <c r="B319" s="12"/>
    </row>
    <row r="320" spans="1:2" ht="11.25">
      <c r="A320" s="12"/>
      <c r="B320" s="12"/>
    </row>
    <row r="321" spans="1:2" ht="11.25">
      <c r="A321" s="12"/>
      <c r="B321" s="12"/>
    </row>
    <row r="322" spans="1:2" ht="11.25">
      <c r="A322" s="12"/>
      <c r="B322" s="12"/>
    </row>
    <row r="323" spans="1:2" ht="11.25">
      <c r="A323" s="12"/>
      <c r="B323" s="12"/>
    </row>
    <row r="324" spans="1:2" ht="11.25">
      <c r="A324" s="12"/>
      <c r="B324" s="12"/>
    </row>
    <row r="325" spans="1:2" ht="11.25">
      <c r="A325" s="12"/>
      <c r="B325" s="12"/>
    </row>
    <row r="326" spans="1:2" ht="11.25">
      <c r="A326" s="12"/>
      <c r="B326" s="12"/>
    </row>
    <row r="327" spans="1:2" ht="11.25">
      <c r="A327" s="12"/>
      <c r="B327" s="12"/>
    </row>
    <row r="328" spans="1:2" ht="11.25">
      <c r="A328" s="12"/>
      <c r="B328" s="12"/>
    </row>
    <row r="329" spans="1:2" ht="11.25">
      <c r="A329" s="12"/>
      <c r="B329" s="12"/>
    </row>
    <row r="330" spans="1:2" ht="11.25">
      <c r="A330" s="12"/>
      <c r="B330" s="12"/>
    </row>
    <row r="331" spans="1:2" ht="11.25">
      <c r="A331" s="12"/>
      <c r="B331" s="12"/>
    </row>
    <row r="332" spans="1:2" ht="11.25">
      <c r="A332" s="12"/>
      <c r="B332" s="12"/>
    </row>
    <row r="333" spans="1:2" ht="11.25">
      <c r="A333" s="12"/>
      <c r="B333" s="12"/>
    </row>
    <row r="334" spans="1:2" ht="11.25">
      <c r="A334" s="12"/>
      <c r="B334" s="12"/>
    </row>
    <row r="335" spans="1:2" ht="11.25">
      <c r="A335" s="12"/>
      <c r="B335" s="12"/>
    </row>
    <row r="336" spans="1:2" ht="11.25">
      <c r="A336" s="12"/>
      <c r="B336" s="12"/>
    </row>
    <row r="337" spans="1:2" ht="11.25">
      <c r="A337" s="12"/>
      <c r="B337" s="12"/>
    </row>
    <row r="338" spans="1:2" ht="11.25">
      <c r="A338" s="12"/>
      <c r="B338" s="12"/>
    </row>
    <row r="339" spans="1:2" ht="11.25">
      <c r="A339" s="12"/>
      <c r="B339" s="12"/>
    </row>
    <row r="340" spans="1:2" ht="11.25">
      <c r="A340" s="12"/>
      <c r="B340" s="12"/>
    </row>
    <row r="341" spans="1:2" ht="11.25">
      <c r="A341" s="12"/>
      <c r="B341" s="12"/>
    </row>
    <row r="342" spans="1:2" ht="11.25">
      <c r="A342" s="12"/>
      <c r="B342" s="12"/>
    </row>
    <row r="343" spans="1:2" ht="11.25">
      <c r="A343" s="12"/>
      <c r="B343" s="12"/>
    </row>
    <row r="344" spans="1:2" ht="11.25">
      <c r="A344" s="12"/>
      <c r="B344" s="12"/>
    </row>
    <row r="345" spans="1:2" ht="11.25">
      <c r="A345" s="12"/>
      <c r="B345" s="12"/>
    </row>
    <row r="346" spans="1:2" ht="11.25">
      <c r="A346" s="12"/>
      <c r="B346" s="12"/>
    </row>
    <row r="347" spans="1:2" ht="11.25">
      <c r="A347" s="12"/>
      <c r="B347" s="12"/>
    </row>
    <row r="348" spans="1:2" ht="11.25">
      <c r="A348" s="12"/>
      <c r="B348" s="12"/>
    </row>
    <row r="349" spans="1:2" ht="11.25">
      <c r="A349" s="12"/>
      <c r="B349" s="12"/>
    </row>
    <row r="350" spans="1:2" ht="11.25">
      <c r="A350" s="12"/>
      <c r="B350" s="12"/>
    </row>
    <row r="351" spans="1:2" ht="11.25">
      <c r="A351" s="12"/>
      <c r="B351" s="12"/>
    </row>
    <row r="352" spans="1:2" ht="11.25">
      <c r="A352" s="12"/>
      <c r="B352" s="12"/>
    </row>
    <row r="353" spans="1:2" ht="11.25">
      <c r="A353" s="12"/>
      <c r="B353" s="12"/>
    </row>
    <row r="354" spans="1:2" ht="11.25">
      <c r="A354" s="12"/>
      <c r="B354" s="12"/>
    </row>
    <row r="355" spans="1:2" ht="11.25">
      <c r="A355" s="12"/>
      <c r="B355" s="12"/>
    </row>
    <row r="356" spans="1:2" ht="11.25">
      <c r="A356" s="12"/>
      <c r="B356" s="12"/>
    </row>
    <row r="357" spans="1:2" ht="11.25">
      <c r="A357" s="12"/>
      <c r="B357" s="12"/>
    </row>
    <row r="358" spans="1:2" ht="11.25">
      <c r="A358" s="12"/>
      <c r="B358" s="12"/>
    </row>
    <row r="359" spans="1:2" ht="11.25">
      <c r="A359" s="12"/>
      <c r="B359" s="12"/>
    </row>
    <row r="360" spans="1:2" ht="11.25">
      <c r="A360" s="12"/>
      <c r="B360" s="12"/>
    </row>
    <row r="361" spans="1:2" ht="11.25">
      <c r="A361" s="12"/>
      <c r="B361" s="12"/>
    </row>
    <row r="362" spans="1:2" ht="11.25">
      <c r="A362" s="12"/>
      <c r="B362" s="12"/>
    </row>
    <row r="363" spans="1:2" ht="11.25">
      <c r="A363" s="12"/>
      <c r="B363" s="12"/>
    </row>
    <row r="364" spans="1:2" ht="11.25">
      <c r="A364" s="12"/>
      <c r="B364" s="12"/>
    </row>
    <row r="365" spans="1:2" ht="11.25">
      <c r="A365" s="12"/>
      <c r="B365" s="12"/>
    </row>
    <row r="366" spans="1:2" ht="11.25">
      <c r="A366" s="12"/>
      <c r="B366" s="12"/>
    </row>
    <row r="367" spans="1:2" ht="11.25">
      <c r="A367" s="12"/>
      <c r="B367" s="12"/>
    </row>
    <row r="368" spans="1:2" ht="11.25">
      <c r="A368" s="12"/>
      <c r="B368" s="12"/>
    </row>
    <row r="369" spans="1:2" ht="11.25">
      <c r="A369" s="12"/>
      <c r="B369" s="12"/>
    </row>
    <row r="370" spans="1:2" ht="11.25">
      <c r="A370" s="12"/>
      <c r="B370" s="12"/>
    </row>
    <row r="371" spans="1:2" ht="11.25">
      <c r="A371" s="12"/>
      <c r="B371" s="12"/>
    </row>
    <row r="372" spans="1:2" ht="11.25">
      <c r="A372" s="12"/>
      <c r="B372" s="12"/>
    </row>
    <row r="373" spans="1:2" ht="11.25">
      <c r="A373" s="12"/>
      <c r="B373" s="12"/>
    </row>
    <row r="374" spans="1:2" ht="11.25">
      <c r="A374" s="12"/>
      <c r="B374" s="12"/>
    </row>
    <row r="375" spans="1:2" ht="11.25">
      <c r="A375" s="12"/>
      <c r="B375" s="12"/>
    </row>
    <row r="376" spans="1:2" ht="11.25">
      <c r="A376" s="12"/>
      <c r="B376" s="12"/>
    </row>
    <row r="377" spans="1:2" ht="11.25">
      <c r="A377" s="12"/>
      <c r="B377" s="12"/>
    </row>
    <row r="378" spans="1:2" ht="11.25">
      <c r="A378" s="12"/>
      <c r="B378" s="12"/>
    </row>
    <row r="379" spans="1:2" ht="11.25">
      <c r="A379" s="12"/>
      <c r="B379" s="12"/>
    </row>
    <row r="380" spans="1:2" ht="11.25">
      <c r="A380" s="12"/>
      <c r="B380" s="12"/>
    </row>
    <row r="381" spans="1:2" ht="11.25">
      <c r="A381" s="12"/>
      <c r="B381" s="12"/>
    </row>
    <row r="382" spans="1:2" ht="11.25">
      <c r="A382" s="12"/>
      <c r="B382" s="12"/>
    </row>
    <row r="383" spans="1:2" ht="11.25">
      <c r="A383" s="12"/>
      <c r="B383" s="12"/>
    </row>
    <row r="384" spans="1:2" ht="11.25">
      <c r="A384" s="12"/>
      <c r="B384" s="12"/>
    </row>
    <row r="385" spans="1:2" ht="11.25">
      <c r="A385" s="12"/>
      <c r="B385" s="12"/>
    </row>
    <row r="386" spans="1:2" ht="11.25">
      <c r="A386" s="12"/>
      <c r="B386" s="12"/>
    </row>
    <row r="387" spans="1:2" ht="11.25">
      <c r="A387" s="12"/>
      <c r="B387" s="12"/>
    </row>
    <row r="388" spans="1:2" ht="11.25">
      <c r="A388" s="12"/>
      <c r="B388" s="12"/>
    </row>
    <row r="389" spans="1:2" ht="11.25">
      <c r="A389" s="12"/>
      <c r="B389" s="12"/>
    </row>
    <row r="390" spans="1:2" ht="11.25">
      <c r="A390" s="12"/>
      <c r="B390" s="12"/>
    </row>
    <row r="391" spans="1:2" ht="11.25">
      <c r="A391" s="12"/>
      <c r="B391" s="12"/>
    </row>
    <row r="392" spans="1:2" ht="11.25">
      <c r="A392" s="12"/>
      <c r="B392" s="12"/>
    </row>
    <row r="393" spans="1:2" ht="11.25">
      <c r="A393" s="12"/>
      <c r="B393" s="12"/>
    </row>
    <row r="394" spans="1:2" ht="11.25">
      <c r="A394" s="12"/>
      <c r="B394" s="12"/>
    </row>
    <row r="395" spans="1:2" ht="11.25">
      <c r="A395" s="12"/>
      <c r="B395" s="12"/>
    </row>
    <row r="396" spans="1:2" ht="11.25">
      <c r="A396" s="12"/>
      <c r="B396" s="12"/>
    </row>
    <row r="397" spans="1:2" ht="11.25">
      <c r="A397" s="12"/>
      <c r="B397" s="12"/>
    </row>
    <row r="398" spans="1:2" ht="11.25">
      <c r="A398" s="12"/>
      <c r="B398" s="12"/>
    </row>
    <row r="399" spans="1:2" ht="11.25">
      <c r="A399" s="12"/>
      <c r="B399" s="12"/>
    </row>
    <row r="400" spans="1:2" ht="11.25">
      <c r="A400" s="12"/>
      <c r="B400" s="12"/>
    </row>
    <row r="401" spans="1:2" ht="11.25">
      <c r="A401" s="12"/>
      <c r="B401" s="12"/>
    </row>
    <row r="402" spans="1:2" ht="11.25">
      <c r="A402" s="12"/>
      <c r="B402" s="12"/>
    </row>
    <row r="403" spans="1:2" ht="11.25">
      <c r="A403" s="12"/>
      <c r="B403" s="12"/>
    </row>
    <row r="404" spans="1:2" ht="11.25">
      <c r="A404" s="12"/>
      <c r="B404" s="12"/>
    </row>
    <row r="405" spans="1:2" ht="11.25">
      <c r="A405" s="12"/>
      <c r="B405" s="12"/>
    </row>
    <row r="406" spans="1:2" ht="11.25">
      <c r="A406" s="12"/>
      <c r="B406" s="12"/>
    </row>
    <row r="407" spans="1:2" ht="11.25">
      <c r="A407" s="12"/>
      <c r="B407" s="12"/>
    </row>
    <row r="408" spans="1:2" ht="11.25">
      <c r="A408" s="12"/>
      <c r="B408" s="12"/>
    </row>
    <row r="409" spans="1:2" ht="11.25">
      <c r="A409" s="12"/>
      <c r="B409" s="12"/>
    </row>
    <row r="410" spans="1:2" ht="11.25">
      <c r="A410" s="12"/>
      <c r="B410" s="12"/>
    </row>
    <row r="411" spans="1:2" ht="11.25">
      <c r="A411" s="12"/>
      <c r="B411" s="12"/>
    </row>
    <row r="412" spans="1:2" ht="11.25">
      <c r="A412" s="12"/>
      <c r="B412" s="12"/>
    </row>
    <row r="413" spans="1:2" ht="11.25">
      <c r="A413" s="12"/>
      <c r="B413" s="12"/>
    </row>
    <row r="414" spans="1:2" ht="11.25">
      <c r="A414" s="12"/>
      <c r="B414" s="12"/>
    </row>
    <row r="415" spans="1:2" ht="11.25">
      <c r="A415" s="12"/>
      <c r="B415" s="12"/>
    </row>
    <row r="416" spans="1:2" ht="11.25">
      <c r="A416" s="12"/>
      <c r="B416" s="12"/>
    </row>
    <row r="417" spans="1:2" ht="11.25">
      <c r="A417" s="12"/>
      <c r="B417" s="12"/>
    </row>
    <row r="418" spans="1:2" ht="11.25">
      <c r="A418" s="12"/>
      <c r="B418" s="12"/>
    </row>
    <row r="419" spans="1:2" ht="11.25">
      <c r="A419" s="12"/>
      <c r="B419" s="12"/>
    </row>
    <row r="420" spans="1:2" ht="11.25">
      <c r="A420" s="12"/>
      <c r="B420" s="12"/>
    </row>
    <row r="421" spans="1:2" ht="11.25">
      <c r="A421" s="12"/>
      <c r="B421" s="12"/>
    </row>
    <row r="422" spans="1:2" ht="11.25">
      <c r="A422" s="12"/>
      <c r="B422" s="12"/>
    </row>
    <row r="423" spans="1:2" ht="11.25">
      <c r="A423" s="12"/>
      <c r="B423" s="12"/>
    </row>
    <row r="424" spans="1:2" ht="11.25">
      <c r="A424" s="12"/>
      <c r="B424" s="12"/>
    </row>
    <row r="425" spans="1:2" ht="11.25">
      <c r="A425" s="12"/>
      <c r="B425" s="12"/>
    </row>
    <row r="426" spans="1:2" ht="11.25">
      <c r="A426" s="12"/>
      <c r="B426" s="12"/>
    </row>
    <row r="427" spans="1:2" ht="11.25">
      <c r="A427" s="12"/>
      <c r="B427" s="12"/>
    </row>
    <row r="428" spans="1:2" ht="11.25">
      <c r="A428" s="12"/>
      <c r="B428" s="12"/>
    </row>
    <row r="429" spans="1:2" ht="11.25">
      <c r="A429" s="12"/>
      <c r="B429" s="12"/>
    </row>
    <row r="430" spans="1:2" ht="11.25">
      <c r="A430" s="12"/>
      <c r="B430" s="12"/>
    </row>
    <row r="431" spans="1:2" ht="11.25">
      <c r="A431" s="12"/>
      <c r="B431" s="12"/>
    </row>
    <row r="432" spans="1:2" ht="11.25">
      <c r="A432" s="12"/>
      <c r="B432" s="12"/>
    </row>
    <row r="433" spans="1:2" ht="11.25">
      <c r="A433" s="12"/>
      <c r="B433" s="12"/>
    </row>
    <row r="434" spans="1:2" ht="11.25">
      <c r="A434" s="12"/>
      <c r="B434" s="12"/>
    </row>
    <row r="435" spans="1:2" ht="11.25">
      <c r="A435" s="12"/>
      <c r="B435" s="12"/>
    </row>
    <row r="436" spans="1:2" ht="11.25">
      <c r="A436" s="12"/>
      <c r="B436" s="12"/>
    </row>
    <row r="437" spans="1:2" ht="11.25">
      <c r="A437" s="12"/>
      <c r="B437" s="12"/>
    </row>
    <row r="438" spans="1:2" ht="11.25">
      <c r="A438" s="12"/>
      <c r="B438" s="12"/>
    </row>
    <row r="439" spans="1:2" ht="11.25">
      <c r="A439" s="12"/>
      <c r="B439" s="12"/>
    </row>
    <row r="440" spans="1:2" ht="11.25">
      <c r="A440" s="12"/>
      <c r="B440" s="12"/>
    </row>
    <row r="441" spans="1:2" ht="11.25">
      <c r="A441" s="12"/>
      <c r="B441" s="12"/>
    </row>
    <row r="442" spans="1:2" ht="11.25">
      <c r="A442" s="12"/>
      <c r="B442" s="12"/>
    </row>
    <row r="443" spans="1:2" ht="11.25">
      <c r="A443" s="12"/>
      <c r="B443" s="12"/>
    </row>
    <row r="444" spans="1:2" ht="11.25">
      <c r="A444" s="12"/>
      <c r="B444" s="12"/>
    </row>
    <row r="445" spans="1:2" ht="11.25">
      <c r="A445" s="12"/>
      <c r="B445" s="12"/>
    </row>
    <row r="446" spans="1:2" ht="11.25">
      <c r="A446" s="12"/>
      <c r="B446" s="12"/>
    </row>
    <row r="447" spans="1:2" ht="11.25">
      <c r="A447" s="12"/>
      <c r="B447" s="12"/>
    </row>
    <row r="448" spans="1:2" ht="11.25">
      <c r="A448" s="12"/>
      <c r="B448" s="12"/>
    </row>
    <row r="449" spans="1:2" ht="11.25">
      <c r="A449" s="12"/>
      <c r="B449" s="12"/>
    </row>
    <row r="450" spans="1:2" ht="11.25">
      <c r="A450" s="12"/>
      <c r="B450" s="12"/>
    </row>
    <row r="451" spans="1:2" ht="11.25">
      <c r="A451" s="12"/>
      <c r="B451" s="12"/>
    </row>
    <row r="452" spans="1:2" ht="11.25">
      <c r="A452" s="12"/>
      <c r="B452" s="12"/>
    </row>
    <row r="453" spans="1:2" ht="11.25">
      <c r="A453" s="12"/>
      <c r="B453" s="12"/>
    </row>
    <row r="454" spans="1:2" ht="11.25">
      <c r="A454" s="12"/>
      <c r="B454" s="12"/>
    </row>
    <row r="455" spans="1:2" ht="11.25">
      <c r="A455" s="12"/>
      <c r="B455" s="12"/>
    </row>
    <row r="456" spans="1:2" ht="11.25">
      <c r="A456" s="12"/>
      <c r="B456" s="12"/>
    </row>
    <row r="457" spans="1:2" ht="11.25">
      <c r="A457" s="12"/>
      <c r="B457" s="12"/>
    </row>
    <row r="458" spans="1:2" ht="11.25">
      <c r="A458" s="12"/>
      <c r="B458" s="12"/>
    </row>
    <row r="459" spans="1:2" ht="11.25">
      <c r="A459" s="12"/>
      <c r="B459" s="12"/>
    </row>
    <row r="460" spans="1:2" ht="11.25">
      <c r="A460" s="12"/>
      <c r="B460" s="12"/>
    </row>
    <row r="461" spans="1:2" ht="11.25">
      <c r="A461" s="12"/>
      <c r="B461" s="12"/>
    </row>
    <row r="462" spans="1:2" ht="11.25">
      <c r="A462" s="12"/>
      <c r="B462" s="12"/>
    </row>
    <row r="463" spans="1:2" ht="11.25">
      <c r="A463" s="12"/>
      <c r="B463" s="12"/>
    </row>
    <row r="464" spans="1:2" ht="11.25">
      <c r="A464" s="12"/>
      <c r="B464" s="12"/>
    </row>
    <row r="465" spans="1:2" ht="11.25">
      <c r="A465" s="12"/>
      <c r="B465" s="12"/>
    </row>
    <row r="466" spans="1:2" ht="11.25">
      <c r="A466" s="12"/>
      <c r="B466" s="12"/>
    </row>
    <row r="467" spans="1:2" ht="11.25">
      <c r="A467" s="12"/>
      <c r="B467" s="12"/>
    </row>
    <row r="468" spans="1:2" ht="11.25">
      <c r="A468" s="12"/>
      <c r="B468" s="12"/>
    </row>
    <row r="469" spans="1:2" ht="11.25">
      <c r="A469" s="12"/>
      <c r="B469" s="12"/>
    </row>
    <row r="470" spans="1:2" ht="11.25">
      <c r="A470" s="12"/>
      <c r="B470" s="12"/>
    </row>
    <row r="471" spans="1:2" ht="11.25">
      <c r="A471" s="12"/>
      <c r="B471" s="12"/>
    </row>
    <row r="472" spans="1:2" ht="11.25">
      <c r="A472" s="12"/>
      <c r="B472" s="12"/>
    </row>
    <row r="473" spans="1:2" ht="11.25">
      <c r="A473" s="12"/>
      <c r="B473" s="12"/>
    </row>
    <row r="474" spans="1:2" ht="11.25">
      <c r="A474" s="12"/>
      <c r="B474" s="12"/>
    </row>
    <row r="475" spans="1:2" ht="11.25">
      <c r="A475" s="12"/>
      <c r="B475" s="12"/>
    </row>
    <row r="476" spans="1:2" ht="11.25">
      <c r="A476" s="12"/>
      <c r="B476" s="12"/>
    </row>
    <row r="477" spans="1:2" ht="11.25">
      <c r="A477" s="12"/>
      <c r="B477" s="12"/>
    </row>
    <row r="478" spans="1:2" ht="11.25">
      <c r="A478" s="12"/>
      <c r="B478" s="12"/>
    </row>
    <row r="479" spans="1:2" ht="11.25">
      <c r="A479" s="12"/>
      <c r="B479" s="12"/>
    </row>
    <row r="480" spans="1:2" ht="11.25">
      <c r="A480" s="12"/>
      <c r="B480" s="12"/>
    </row>
    <row r="481" spans="1:2" ht="11.25">
      <c r="A481" s="12"/>
      <c r="B481" s="12"/>
    </row>
    <row r="482" spans="1:2" ht="11.25">
      <c r="A482" s="12"/>
      <c r="B482" s="12"/>
    </row>
    <row r="483" spans="1:2" ht="11.25">
      <c r="A483" s="12"/>
      <c r="B483" s="12"/>
    </row>
    <row r="484" spans="1:2" ht="11.25">
      <c r="A484" s="12"/>
      <c r="B484" s="12"/>
    </row>
    <row r="485" spans="1:2" ht="11.25">
      <c r="A485" s="12"/>
      <c r="B485" s="12"/>
    </row>
    <row r="486" spans="1:2" ht="11.25">
      <c r="A486" s="12"/>
      <c r="B486" s="12"/>
    </row>
    <row r="487" spans="1:2" ht="11.25">
      <c r="A487" s="12"/>
      <c r="B487" s="12"/>
    </row>
    <row r="488" spans="1:2" ht="11.25">
      <c r="A488" s="12"/>
      <c r="B488" s="12"/>
    </row>
    <row r="489" spans="1:2" ht="11.25">
      <c r="A489" s="12"/>
      <c r="B489" s="12"/>
    </row>
    <row r="490" spans="1:2" ht="11.25">
      <c r="A490" s="12"/>
      <c r="B490" s="12"/>
    </row>
    <row r="491" spans="1:2" ht="11.25">
      <c r="A491" s="12"/>
      <c r="B491" s="12"/>
    </row>
    <row r="492" spans="1:2" ht="11.25">
      <c r="A492" s="12"/>
      <c r="B492" s="12"/>
    </row>
    <row r="493" spans="1:2" ht="11.25">
      <c r="A493" s="12"/>
      <c r="B493" s="12"/>
    </row>
    <row r="494" spans="1:2" ht="11.25">
      <c r="A494" s="12"/>
      <c r="B494" s="12"/>
    </row>
    <row r="495" spans="1:2" ht="11.25">
      <c r="A495" s="12"/>
      <c r="B495" s="12"/>
    </row>
    <row r="496" spans="1:2" ht="11.25">
      <c r="A496" s="12"/>
      <c r="B496" s="12"/>
    </row>
    <row r="497" spans="1:2" ht="11.25">
      <c r="A497" s="12"/>
      <c r="B497" s="12"/>
    </row>
    <row r="498" spans="1:2" ht="11.25">
      <c r="A498" s="12"/>
      <c r="B498" s="12"/>
    </row>
    <row r="499" spans="1:2" ht="11.25">
      <c r="A499" s="12"/>
      <c r="B499" s="12"/>
    </row>
    <row r="500" spans="1:2" ht="11.25">
      <c r="A500" s="12"/>
      <c r="B500" s="12"/>
    </row>
    <row r="501" spans="1:2" ht="11.25">
      <c r="A501" s="12"/>
      <c r="B501" s="12"/>
    </row>
    <row r="502" spans="1:2" ht="11.25">
      <c r="A502" s="12"/>
      <c r="B502" s="12"/>
    </row>
    <row r="503" spans="1:2" ht="11.25">
      <c r="A503" s="12"/>
      <c r="B503" s="12"/>
    </row>
    <row r="504" spans="1:2" ht="11.25">
      <c r="A504" s="12"/>
      <c r="B504" s="12"/>
    </row>
    <row r="505" spans="1:2" ht="11.25">
      <c r="A505" s="12"/>
      <c r="B505" s="12"/>
    </row>
    <row r="506" spans="1:2" ht="11.25">
      <c r="A506" s="12"/>
      <c r="B506" s="12"/>
    </row>
    <row r="507" spans="1:2" ht="11.25">
      <c r="A507" s="12"/>
      <c r="B507" s="12"/>
    </row>
    <row r="508" spans="1:2" ht="11.25">
      <c r="A508" s="12"/>
      <c r="B508" s="12"/>
    </row>
    <row r="509" spans="1:2" ht="11.25">
      <c r="A509" s="12"/>
      <c r="B509" s="12"/>
    </row>
    <row r="510" spans="1:2" ht="11.25">
      <c r="A510" s="12"/>
      <c r="B510" s="12"/>
    </row>
    <row r="511" spans="1:2" ht="11.25">
      <c r="A511" s="12"/>
      <c r="B511" s="12"/>
    </row>
    <row r="512" spans="1:2" ht="11.25">
      <c r="A512" s="12"/>
      <c r="B512" s="12"/>
    </row>
    <row r="513" spans="1:2" ht="11.25">
      <c r="A513" s="12"/>
      <c r="B513" s="12"/>
    </row>
    <row r="514" spans="1:2" ht="11.25">
      <c r="A514" s="12"/>
      <c r="B514" s="12"/>
    </row>
    <row r="515" spans="1:2" ht="11.25">
      <c r="A515" s="12"/>
      <c r="B515" s="12"/>
    </row>
    <row r="516" spans="1:2" ht="11.25">
      <c r="A516" s="12"/>
      <c r="B516" s="12"/>
    </row>
    <row r="517" spans="1:2" ht="11.25">
      <c r="A517" s="12"/>
      <c r="B517" s="12"/>
    </row>
    <row r="518" spans="1:2" ht="11.25">
      <c r="A518" s="12"/>
      <c r="B518" s="12"/>
    </row>
    <row r="519" spans="1:2" ht="11.25">
      <c r="A519" s="12"/>
      <c r="B519" s="12"/>
    </row>
    <row r="520" spans="1:2" ht="11.25">
      <c r="A520" s="12"/>
      <c r="B520" s="12"/>
    </row>
    <row r="521" spans="1:2" ht="11.25">
      <c r="A521" s="12"/>
      <c r="B521" s="12"/>
    </row>
    <row r="522" spans="1:2" ht="11.25">
      <c r="A522" s="12"/>
      <c r="B522" s="12"/>
    </row>
    <row r="523" spans="1:2" ht="11.25">
      <c r="A523" s="12"/>
      <c r="B523" s="12"/>
    </row>
    <row r="524" spans="1:2" ht="11.25">
      <c r="A524" s="12"/>
      <c r="B524" s="12"/>
    </row>
    <row r="525" spans="1:2" ht="11.25">
      <c r="A525" s="12"/>
      <c r="B525" s="12"/>
    </row>
    <row r="526" spans="1:2" ht="11.25">
      <c r="A526" s="12"/>
      <c r="B526" s="12"/>
    </row>
    <row r="527" spans="1:2" ht="11.25">
      <c r="A527" s="12"/>
      <c r="B527" s="12"/>
    </row>
    <row r="528" spans="1:2" ht="11.25">
      <c r="A528" s="12"/>
      <c r="B528" s="12"/>
    </row>
    <row r="529" spans="1:2" ht="11.25">
      <c r="A529" s="12"/>
      <c r="B529" s="12"/>
    </row>
    <row r="530" spans="1:2" ht="11.25">
      <c r="A530" s="12"/>
      <c r="B530" s="12"/>
    </row>
    <row r="531" spans="1:2" ht="11.25">
      <c r="A531" s="12"/>
      <c r="B531" s="12"/>
    </row>
    <row r="532" spans="1:2" ht="11.25">
      <c r="A532" s="12"/>
      <c r="B532" s="12"/>
    </row>
    <row r="533" spans="1:2" ht="11.25">
      <c r="A533" s="12"/>
      <c r="B533" s="12"/>
    </row>
    <row r="534" spans="1:2" ht="11.25">
      <c r="A534" s="12"/>
      <c r="B534" s="12"/>
    </row>
    <row r="535" spans="1:2" ht="11.25">
      <c r="A535" s="12"/>
      <c r="B535" s="12"/>
    </row>
    <row r="536" spans="1:2" ht="11.25">
      <c r="A536" s="12"/>
      <c r="B536" s="12"/>
    </row>
    <row r="537" spans="1:2" ht="11.25">
      <c r="A537" s="12"/>
      <c r="B537" s="12"/>
    </row>
    <row r="538" spans="1:2" ht="11.25">
      <c r="A538" s="12"/>
      <c r="B538" s="12"/>
    </row>
    <row r="539" spans="1:2" ht="11.25">
      <c r="A539" s="12"/>
      <c r="B539" s="12"/>
    </row>
    <row r="540" spans="1:2" ht="11.25">
      <c r="A540" s="12"/>
      <c r="B540" s="12"/>
    </row>
    <row r="541" spans="1:2" ht="11.25">
      <c r="A541" s="12"/>
      <c r="B541" s="12"/>
    </row>
    <row r="542" spans="1:2" ht="11.25">
      <c r="A542" s="12"/>
      <c r="B542" s="12"/>
    </row>
    <row r="543" spans="1:2" ht="11.25">
      <c r="A543" s="12"/>
      <c r="B543" s="12"/>
    </row>
    <row r="544" spans="1:2" ht="11.25">
      <c r="A544" s="12"/>
      <c r="B544" s="12"/>
    </row>
    <row r="545" spans="1:2" ht="11.25">
      <c r="A545" s="12"/>
      <c r="B545" s="12"/>
    </row>
    <row r="546" spans="1:2" ht="11.25">
      <c r="A546" s="12"/>
      <c r="B546" s="12"/>
    </row>
    <row r="547" spans="1:2" ht="11.25">
      <c r="A547" s="12"/>
      <c r="B547" s="12"/>
    </row>
    <row r="548" spans="1:2" ht="11.25">
      <c r="A548" s="12"/>
      <c r="B548" s="12"/>
    </row>
    <row r="549" spans="1:2" ht="11.25">
      <c r="A549" s="12"/>
      <c r="B549" s="12"/>
    </row>
    <row r="550" spans="1:2" ht="11.25">
      <c r="A550" s="12"/>
      <c r="B550" s="12"/>
    </row>
    <row r="551" spans="1:2" ht="11.25">
      <c r="A551" s="12"/>
      <c r="B551" s="12"/>
    </row>
    <row r="552" spans="1:2" ht="11.25">
      <c r="A552" s="12"/>
      <c r="B552" s="12"/>
    </row>
    <row r="553" spans="1:2" ht="11.25">
      <c r="A553" s="12"/>
      <c r="B553" s="12"/>
    </row>
    <row r="554" spans="1:2" ht="11.25">
      <c r="A554" s="12"/>
      <c r="B554" s="12"/>
    </row>
    <row r="555" spans="1:2" ht="11.25">
      <c r="A555" s="12"/>
      <c r="B555" s="12"/>
    </row>
    <row r="556" spans="1:2" ht="11.25">
      <c r="A556" s="12"/>
      <c r="B556" s="12"/>
    </row>
    <row r="557" spans="1:2" ht="11.25">
      <c r="A557" s="12"/>
      <c r="B557" s="12"/>
    </row>
    <row r="558" spans="1:2" ht="11.25">
      <c r="A558" s="12"/>
      <c r="B558" s="12"/>
    </row>
    <row r="559" spans="1:2" ht="11.25">
      <c r="A559" s="12"/>
      <c r="B559" s="12"/>
    </row>
    <row r="560" spans="1:2" ht="11.25">
      <c r="A560" s="12"/>
      <c r="B560" s="12"/>
    </row>
    <row r="561" spans="1:2" ht="11.25">
      <c r="A561" s="12"/>
      <c r="B561" s="12"/>
    </row>
    <row r="562" spans="1:2" ht="11.25">
      <c r="A562" s="12"/>
      <c r="B562" s="12"/>
    </row>
    <row r="563" spans="1:2" ht="11.25">
      <c r="A563" s="12"/>
      <c r="B563" s="12"/>
    </row>
    <row r="564" spans="1:2" ht="11.25">
      <c r="A564" s="12"/>
      <c r="B564" s="12"/>
    </row>
    <row r="565" spans="1:2" ht="11.25">
      <c r="A565" s="12"/>
      <c r="B565" s="12"/>
    </row>
    <row r="566" spans="1:2" ht="11.25">
      <c r="A566" s="12"/>
      <c r="B566" s="12"/>
    </row>
    <row r="567" spans="1:2" ht="11.25">
      <c r="A567" s="12"/>
      <c r="B567" s="12"/>
    </row>
    <row r="568" spans="1:2" ht="11.25">
      <c r="A568" s="12"/>
      <c r="B568" s="12"/>
    </row>
    <row r="569" spans="1:2" ht="11.25">
      <c r="A569" s="12"/>
      <c r="B569" s="12"/>
    </row>
    <row r="570" spans="1:2" ht="11.25">
      <c r="A570" s="12"/>
      <c r="B570" s="12"/>
    </row>
    <row r="571" spans="1:2" ht="11.25">
      <c r="A571" s="12"/>
      <c r="B571" s="12"/>
    </row>
    <row r="572" spans="1:2" ht="11.25">
      <c r="A572" s="12"/>
      <c r="B572" s="12"/>
    </row>
    <row r="573" spans="1:2" ht="11.25">
      <c r="A573" s="12"/>
      <c r="B573" s="12"/>
    </row>
    <row r="574" spans="1:2" ht="11.25">
      <c r="A574" s="12"/>
      <c r="B574" s="12"/>
    </row>
    <row r="575" spans="1:2" ht="11.25">
      <c r="A575" s="12"/>
      <c r="B575" s="12"/>
    </row>
    <row r="576" spans="1:2" ht="11.25">
      <c r="A576" s="12"/>
      <c r="B576" s="12"/>
    </row>
    <row r="577" spans="1:2" ht="11.25">
      <c r="A577" s="12"/>
      <c r="B577" s="12"/>
    </row>
    <row r="578" spans="1:2" ht="11.25">
      <c r="A578" s="12"/>
      <c r="B578" s="12"/>
    </row>
    <row r="579" spans="1:2" ht="11.25">
      <c r="A579" s="12"/>
      <c r="B579" s="12"/>
    </row>
    <row r="580" spans="1:2" ht="11.25">
      <c r="A580" s="12"/>
      <c r="B580" s="12"/>
    </row>
    <row r="581" spans="1:2" ht="11.25">
      <c r="A581" s="12"/>
      <c r="B581" s="12"/>
    </row>
    <row r="582" spans="1:2" ht="11.25">
      <c r="A582" s="12"/>
      <c r="B582" s="12"/>
    </row>
    <row r="583" spans="1:2" ht="11.25">
      <c r="A583" s="12"/>
      <c r="B583" s="12"/>
    </row>
    <row r="584" spans="1:2" ht="11.25">
      <c r="A584" s="12"/>
      <c r="B584" s="12"/>
    </row>
    <row r="585" spans="1:2" ht="11.25">
      <c r="A585" s="12"/>
      <c r="B585" s="12"/>
    </row>
    <row r="586" spans="1:2" ht="11.25">
      <c r="A586" s="12"/>
      <c r="B586" s="12"/>
    </row>
    <row r="587" spans="1:2" ht="11.25">
      <c r="A587" s="12"/>
      <c r="B587" s="12"/>
    </row>
    <row r="588" spans="1:2" ht="11.25">
      <c r="A588" s="12"/>
      <c r="B588" s="12"/>
    </row>
    <row r="589" spans="1:2" ht="11.25">
      <c r="A589" s="12"/>
      <c r="B589" s="12"/>
    </row>
    <row r="590" spans="1:2" ht="11.25">
      <c r="A590" s="12"/>
      <c r="B590" s="12"/>
    </row>
    <row r="591" spans="1:2" ht="11.25">
      <c r="A591" s="12"/>
      <c r="B591" s="12"/>
    </row>
    <row r="592" spans="1:2" ht="11.25">
      <c r="A592" s="12"/>
      <c r="B592" s="12"/>
    </row>
    <row r="593" spans="1:2" ht="11.25">
      <c r="A593" s="12"/>
      <c r="B593" s="12"/>
    </row>
    <row r="594" spans="1:2" ht="11.25">
      <c r="A594" s="12"/>
      <c r="B594" s="12"/>
    </row>
    <row r="595" spans="1:2" ht="11.25">
      <c r="A595" s="12"/>
      <c r="B595" s="12"/>
    </row>
    <row r="596" spans="1:2" ht="11.25">
      <c r="A596" s="12"/>
      <c r="B596" s="12"/>
    </row>
    <row r="597" spans="1:2" ht="11.25">
      <c r="A597" s="12"/>
      <c r="B597" s="12"/>
    </row>
    <row r="598" spans="1:2" ht="11.25">
      <c r="A598" s="12"/>
      <c r="B598" s="12"/>
    </row>
    <row r="599" spans="1:2" ht="11.25">
      <c r="A599" s="12"/>
      <c r="B599" s="12"/>
    </row>
    <row r="600" spans="1:2" ht="11.25">
      <c r="A600" s="12"/>
      <c r="B600" s="12"/>
    </row>
    <row r="601" spans="1:2" ht="11.25">
      <c r="A601" s="12"/>
      <c r="B601" s="12"/>
    </row>
    <row r="602" spans="1:2" ht="11.25">
      <c r="A602" s="12"/>
      <c r="B602" s="12"/>
    </row>
  </sheetData>
  <sheetProtection/>
  <printOptions/>
  <pageMargins left="0.7875" right="0.7875" top="0.7875" bottom="1.025" header="0.5118055555555556" footer="0.7875"/>
  <pageSetup firstPageNumber="95" useFirstPageNumber="1" horizontalDpi="300" verticalDpi="3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7"/>
  <sheetViews>
    <sheetView zoomScalePageLayoutView="0" workbookViewId="0" topLeftCell="A58">
      <selection activeCell="G72" sqref="G72"/>
    </sheetView>
  </sheetViews>
  <sheetFormatPr defaultColWidth="9.00390625" defaultRowHeight="12.75"/>
  <cols>
    <col min="1" max="1" width="5.7109375" style="225" customWidth="1"/>
    <col min="2" max="2" width="7.421875" style="225" customWidth="1"/>
    <col min="3" max="3" width="57.57421875" style="12" customWidth="1"/>
    <col min="4" max="4" width="16.140625" style="12" customWidth="1"/>
    <col min="5" max="5" width="16.57421875" style="12" customWidth="1"/>
    <col min="6" max="6" width="15.7109375" style="12" customWidth="1"/>
    <col min="7" max="7" width="8.28125" style="226" customWidth="1"/>
    <col min="8" max="9" width="9.00390625" style="12" customWidth="1"/>
    <col min="10" max="10" width="17.7109375" style="118" customWidth="1"/>
    <col min="11" max="253" width="9.00390625" style="12" customWidth="1"/>
    <col min="254" max="16384" width="9.00390625" style="9" customWidth="1"/>
  </cols>
  <sheetData>
    <row r="1" ht="12.75">
      <c r="A1" s="246" t="s">
        <v>461</v>
      </c>
    </row>
    <row r="2" spans="6:7" ht="12.75">
      <c r="F2" s="97" t="s">
        <v>161</v>
      </c>
      <c r="G2" s="9"/>
    </row>
    <row r="3" spans="6:7" ht="10.5">
      <c r="F3" s="227"/>
      <c r="G3" s="12"/>
    </row>
    <row r="4" spans="1:256" s="12" customFormat="1" ht="31.5">
      <c r="A4" s="123" t="s">
        <v>1</v>
      </c>
      <c r="B4" s="123" t="s">
        <v>162</v>
      </c>
      <c r="C4" s="123" t="s">
        <v>163</v>
      </c>
      <c r="D4" s="124" t="s">
        <v>462</v>
      </c>
      <c r="E4" s="123" t="s">
        <v>377</v>
      </c>
      <c r="F4" s="228" t="s">
        <v>463</v>
      </c>
      <c r="G4" s="123" t="s">
        <v>164</v>
      </c>
      <c r="J4" s="118"/>
      <c r="IT4" s="9"/>
      <c r="IU4" s="9"/>
      <c r="IV4" s="9"/>
    </row>
    <row r="5" spans="1:7" ht="13.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11">
        <v>6</v>
      </c>
      <c r="G5" s="7">
        <v>7</v>
      </c>
    </row>
    <row r="6" spans="1:256" s="231" customFormat="1" ht="28.5" customHeight="1">
      <c r="A6" s="7" t="s">
        <v>7</v>
      </c>
      <c r="B6" s="7"/>
      <c r="C6" s="143" t="s">
        <v>8</v>
      </c>
      <c r="D6" s="127">
        <f>SUM(D7)</f>
        <v>1400</v>
      </c>
      <c r="E6" s="229">
        <f>SUM(E7)</f>
        <v>22145.43</v>
      </c>
      <c r="F6" s="229">
        <f>SUM(F7)</f>
        <v>22144.74</v>
      </c>
      <c r="G6" s="230">
        <f aca="true" t="shared" si="0" ref="G6:G72">F6/E6*100</f>
        <v>99.99688423299978</v>
      </c>
      <c r="J6" s="232"/>
      <c r="IT6" s="233"/>
      <c r="IU6" s="233"/>
      <c r="IV6" s="233"/>
    </row>
    <row r="7" spans="1:256" s="231" customFormat="1" ht="24" customHeight="1">
      <c r="A7" s="234"/>
      <c r="B7" s="234"/>
      <c r="C7" s="143" t="s">
        <v>368</v>
      </c>
      <c r="D7" s="131">
        <f>SUM(D8:D10)</f>
        <v>1400</v>
      </c>
      <c r="E7" s="131">
        <f>SUM(E8:E10)</f>
        <v>22145.43</v>
      </c>
      <c r="F7" s="131">
        <f>SUM(F8:F10)</f>
        <v>22144.74</v>
      </c>
      <c r="G7" s="230">
        <f t="shared" si="0"/>
        <v>99.99688423299978</v>
      </c>
      <c r="J7" s="232"/>
      <c r="IT7" s="233"/>
      <c r="IU7" s="233"/>
      <c r="IV7" s="233"/>
    </row>
    <row r="8" spans="1:256" s="231" customFormat="1" ht="24" customHeight="1">
      <c r="A8" s="234"/>
      <c r="B8" s="234"/>
      <c r="C8" s="92" t="s">
        <v>369</v>
      </c>
      <c r="D8" s="131">
        <f aca="true" t="shared" si="1" ref="D8:F9">SUM(D16)</f>
        <v>0</v>
      </c>
      <c r="E8" s="131">
        <f>SUM(E16)</f>
        <v>405.4</v>
      </c>
      <c r="F8" s="131">
        <f t="shared" si="1"/>
        <v>405.4</v>
      </c>
      <c r="G8" s="230">
        <f t="shared" si="0"/>
        <v>100</v>
      </c>
      <c r="J8" s="232"/>
      <c r="IT8" s="233"/>
      <c r="IU8" s="233"/>
      <c r="IV8" s="233"/>
    </row>
    <row r="9" spans="1:256" s="231" customFormat="1" ht="25.5" customHeight="1">
      <c r="A9" s="234"/>
      <c r="B9" s="234"/>
      <c r="C9" s="92" t="s">
        <v>378</v>
      </c>
      <c r="D9" s="131">
        <f t="shared" si="1"/>
        <v>0</v>
      </c>
      <c r="E9" s="131">
        <f>SUM(E17)</f>
        <v>20270.03</v>
      </c>
      <c r="F9" s="131">
        <f t="shared" si="1"/>
        <v>20270.03</v>
      </c>
      <c r="G9" s="230">
        <f t="shared" si="0"/>
        <v>100</v>
      </c>
      <c r="J9" s="232"/>
      <c r="IT9" s="233"/>
      <c r="IU9" s="233"/>
      <c r="IV9" s="233"/>
    </row>
    <row r="10" spans="1:7" ht="24" customHeight="1">
      <c r="A10" s="234"/>
      <c r="B10" s="234"/>
      <c r="C10" s="92" t="s">
        <v>370</v>
      </c>
      <c r="D10" s="131">
        <f>SUM(D13)</f>
        <v>1400</v>
      </c>
      <c r="E10" s="131">
        <f>SUM(E13)</f>
        <v>1470</v>
      </c>
      <c r="F10" s="131">
        <f>SUM(F13)</f>
        <v>1469.31</v>
      </c>
      <c r="G10" s="230">
        <f t="shared" si="0"/>
        <v>99.95306122448979</v>
      </c>
    </row>
    <row r="11" spans="1:7" ht="22.5" customHeight="1">
      <c r="A11" s="129"/>
      <c r="B11" s="129" t="s">
        <v>165</v>
      </c>
      <c r="C11" s="92" t="s">
        <v>166</v>
      </c>
      <c r="D11" s="131">
        <f aca="true" t="shared" si="2" ref="D11:F12">SUM(D12)</f>
        <v>1400</v>
      </c>
      <c r="E11" s="235">
        <f t="shared" si="2"/>
        <v>1470</v>
      </c>
      <c r="F11" s="235">
        <f t="shared" si="2"/>
        <v>1469.31</v>
      </c>
      <c r="G11" s="230">
        <f t="shared" si="0"/>
        <v>99.95306122448979</v>
      </c>
    </row>
    <row r="12" spans="1:7" ht="22.5" customHeight="1">
      <c r="A12" s="129"/>
      <c r="B12" s="129"/>
      <c r="C12" s="143" t="s">
        <v>368</v>
      </c>
      <c r="D12" s="131">
        <f t="shared" si="2"/>
        <v>1400</v>
      </c>
      <c r="E12" s="131">
        <f t="shared" si="2"/>
        <v>1470</v>
      </c>
      <c r="F12" s="131">
        <f t="shared" si="2"/>
        <v>1469.31</v>
      </c>
      <c r="G12" s="230">
        <f t="shared" si="0"/>
        <v>99.95306122448979</v>
      </c>
    </row>
    <row r="13" spans="1:7" ht="23.25" customHeight="1">
      <c r="A13" s="129"/>
      <c r="B13" s="129"/>
      <c r="C13" s="92" t="s">
        <v>370</v>
      </c>
      <c r="D13" s="131">
        <v>1400</v>
      </c>
      <c r="E13" s="235">
        <v>1470</v>
      </c>
      <c r="F13" s="235">
        <v>1469.31</v>
      </c>
      <c r="G13" s="230">
        <f t="shared" si="0"/>
        <v>99.95306122448979</v>
      </c>
    </row>
    <row r="14" spans="1:7" ht="22.5" customHeight="1">
      <c r="A14" s="129"/>
      <c r="B14" s="129" t="s">
        <v>9</v>
      </c>
      <c r="C14" s="92" t="s">
        <v>10</v>
      </c>
      <c r="D14" s="131">
        <f>SUM(D15)</f>
        <v>0</v>
      </c>
      <c r="E14" s="235">
        <f>SUM(E15)</f>
        <v>20675.43</v>
      </c>
      <c r="F14" s="235">
        <f>SUM(F15)</f>
        <v>20675.43</v>
      </c>
      <c r="G14" s="230">
        <f t="shared" si="0"/>
        <v>100</v>
      </c>
    </row>
    <row r="15" spans="1:7" ht="22.5" customHeight="1">
      <c r="A15" s="129"/>
      <c r="B15" s="129"/>
      <c r="C15" s="143" t="s">
        <v>368</v>
      </c>
      <c r="D15" s="131">
        <f>SUM(D16:D17)</f>
        <v>0</v>
      </c>
      <c r="E15" s="131">
        <f>SUM(E16:E17)</f>
        <v>20675.43</v>
      </c>
      <c r="F15" s="131">
        <f>SUM(F16:F17)</f>
        <v>20675.43</v>
      </c>
      <c r="G15" s="230">
        <f t="shared" si="0"/>
        <v>100</v>
      </c>
    </row>
    <row r="16" spans="1:7" ht="20.25" customHeight="1">
      <c r="A16" s="129"/>
      <c r="B16" s="129"/>
      <c r="C16" s="92" t="s">
        <v>369</v>
      </c>
      <c r="D16" s="131">
        <v>0</v>
      </c>
      <c r="E16" s="235">
        <v>405.4</v>
      </c>
      <c r="F16" s="235">
        <v>405.4</v>
      </c>
      <c r="G16" s="230">
        <f t="shared" si="0"/>
        <v>100</v>
      </c>
    </row>
    <row r="17" spans="1:7" ht="25.5" customHeight="1">
      <c r="A17" s="129"/>
      <c r="B17" s="129"/>
      <c r="C17" s="92" t="s">
        <v>378</v>
      </c>
      <c r="D17" s="131">
        <v>0</v>
      </c>
      <c r="E17" s="235">
        <v>20270.03</v>
      </c>
      <c r="F17" s="235">
        <v>20270.03</v>
      </c>
      <c r="G17" s="230">
        <f t="shared" si="0"/>
        <v>100</v>
      </c>
    </row>
    <row r="18" spans="1:256" s="236" customFormat="1" ht="22.5" customHeight="1">
      <c r="A18" s="7">
        <v>600</v>
      </c>
      <c r="B18" s="7"/>
      <c r="C18" s="143" t="s">
        <v>12</v>
      </c>
      <c r="D18" s="127">
        <f>SUM(D19,D23)</f>
        <v>23719180</v>
      </c>
      <c r="E18" s="127">
        <f>SUM(E19,E23)</f>
        <v>24970718</v>
      </c>
      <c r="F18" s="127">
        <f>SUM(F19,F23)</f>
        <v>23817030.2</v>
      </c>
      <c r="G18" s="230">
        <f t="shared" si="0"/>
        <v>95.37983729582785</v>
      </c>
      <c r="J18" s="237"/>
      <c r="IT18" s="84"/>
      <c r="IU18" s="84"/>
      <c r="IV18" s="84"/>
    </row>
    <row r="19" spans="1:256" s="236" customFormat="1" ht="22.5" customHeight="1">
      <c r="A19" s="7"/>
      <c r="B19" s="7"/>
      <c r="C19" s="143" t="s">
        <v>368</v>
      </c>
      <c r="D19" s="131">
        <f>SUM(D20:D22)</f>
        <v>15530780</v>
      </c>
      <c r="E19" s="131">
        <f>SUM(E20:E22)</f>
        <v>16112690</v>
      </c>
      <c r="F19" s="131">
        <f>SUM(F20:F22)</f>
        <v>15574814.23</v>
      </c>
      <c r="G19" s="230">
        <f t="shared" si="0"/>
        <v>96.66178788271853</v>
      </c>
      <c r="J19" s="237"/>
      <c r="IT19" s="84"/>
      <c r="IU19" s="84"/>
      <c r="IV19" s="84"/>
    </row>
    <row r="20" spans="1:256" s="236" customFormat="1" ht="22.5" customHeight="1">
      <c r="A20" s="7"/>
      <c r="B20" s="7"/>
      <c r="C20" s="92" t="s">
        <v>369</v>
      </c>
      <c r="D20" s="131">
        <f aca="true" t="shared" si="3" ref="D20:F22">SUM(D28,D42)</f>
        <v>32580</v>
      </c>
      <c r="E20" s="131">
        <f t="shared" si="3"/>
        <v>55480</v>
      </c>
      <c r="F20" s="131">
        <f t="shared" si="3"/>
        <v>51046.850000000006</v>
      </c>
      <c r="G20" s="230">
        <f t="shared" si="0"/>
        <v>92.00946286950253</v>
      </c>
      <c r="J20" s="237"/>
      <c r="IT20" s="84"/>
      <c r="IU20" s="84"/>
      <c r="IV20" s="84"/>
    </row>
    <row r="21" spans="1:7" ht="22.5" customHeight="1">
      <c r="A21" s="7"/>
      <c r="B21" s="7"/>
      <c r="C21" s="92" t="s">
        <v>378</v>
      </c>
      <c r="D21" s="131">
        <f t="shared" si="3"/>
        <v>15488700</v>
      </c>
      <c r="E21" s="131">
        <f t="shared" si="3"/>
        <v>16043510</v>
      </c>
      <c r="F21" s="131">
        <f t="shared" si="3"/>
        <v>15510112.48</v>
      </c>
      <c r="G21" s="230">
        <f t="shared" si="0"/>
        <v>96.67530658814685</v>
      </c>
    </row>
    <row r="22" spans="1:7" ht="22.5" customHeight="1">
      <c r="A22" s="129"/>
      <c r="B22" s="129"/>
      <c r="C22" s="92" t="s">
        <v>371</v>
      </c>
      <c r="D22" s="131">
        <f t="shared" si="3"/>
        <v>9500</v>
      </c>
      <c r="E22" s="131">
        <f t="shared" si="3"/>
        <v>13700</v>
      </c>
      <c r="F22" s="131">
        <f t="shared" si="3"/>
        <v>13654.9</v>
      </c>
      <c r="G22" s="230">
        <f t="shared" si="0"/>
        <v>99.67080291970802</v>
      </c>
    </row>
    <row r="23" spans="1:7" ht="22.5" customHeight="1">
      <c r="A23" s="7"/>
      <c r="B23" s="7"/>
      <c r="C23" s="143" t="s">
        <v>372</v>
      </c>
      <c r="D23" s="131">
        <f>SUM(D24:D25)</f>
        <v>8188400</v>
      </c>
      <c r="E23" s="131">
        <f>SUM(E24:E25)</f>
        <v>8858028</v>
      </c>
      <c r="F23" s="131">
        <f>SUM(F24:F25)</f>
        <v>8242215.97</v>
      </c>
      <c r="G23" s="230">
        <f t="shared" si="0"/>
        <v>93.04797828591194</v>
      </c>
    </row>
    <row r="24" spans="1:7" ht="22.5" customHeight="1">
      <c r="A24" s="129"/>
      <c r="B24" s="129"/>
      <c r="C24" s="92" t="s">
        <v>373</v>
      </c>
      <c r="D24" s="131">
        <f>SUM(D32,D35,D46)</f>
        <v>7188400</v>
      </c>
      <c r="E24" s="131">
        <f>SUM(E32,E35,E46)</f>
        <v>8295338</v>
      </c>
      <c r="F24" s="131">
        <f>SUM(F32,F35,F46)</f>
        <v>8211344.109999999</v>
      </c>
      <c r="G24" s="230">
        <f t="shared" si="0"/>
        <v>98.9874566895285</v>
      </c>
    </row>
    <row r="25" spans="1:7" ht="25.5" customHeight="1">
      <c r="A25" s="129"/>
      <c r="B25" s="129"/>
      <c r="C25" s="92" t="s">
        <v>216</v>
      </c>
      <c r="D25" s="131">
        <f>SUM(D36,D39)</f>
        <v>1000000</v>
      </c>
      <c r="E25" s="131">
        <f>SUM(E36,E39)</f>
        <v>562690</v>
      </c>
      <c r="F25" s="131">
        <f>SUM(F36,F39)</f>
        <v>30871.86</v>
      </c>
      <c r="G25" s="230">
        <f t="shared" si="0"/>
        <v>5.4864774565035805</v>
      </c>
    </row>
    <row r="26" spans="1:7" ht="22.5" customHeight="1">
      <c r="A26" s="129"/>
      <c r="B26" s="129">
        <v>60004</v>
      </c>
      <c r="C26" s="92" t="s">
        <v>13</v>
      </c>
      <c r="D26" s="131">
        <f>SUM(D27,D31)</f>
        <v>10030980</v>
      </c>
      <c r="E26" s="131">
        <f>SUM(E27,E31)</f>
        <v>9986790</v>
      </c>
      <c r="F26" s="131">
        <f>SUM(F27,F31)</f>
        <v>9567613.829999998</v>
      </c>
      <c r="G26" s="230">
        <f t="shared" si="0"/>
        <v>95.80269365832262</v>
      </c>
    </row>
    <row r="27" spans="1:7" ht="22.5" customHeight="1">
      <c r="A27" s="129"/>
      <c r="B27" s="129"/>
      <c r="C27" s="143" t="s">
        <v>368</v>
      </c>
      <c r="D27" s="131">
        <f>SUM(D28:D30)</f>
        <v>9956580</v>
      </c>
      <c r="E27" s="131">
        <f>SUM(E28:E30)</f>
        <v>9915680</v>
      </c>
      <c r="F27" s="131">
        <f>SUM(F28:F30)</f>
        <v>9496579.549999999</v>
      </c>
      <c r="G27" s="230">
        <f t="shared" si="0"/>
        <v>95.77335644151485</v>
      </c>
    </row>
    <row r="28" spans="1:7" ht="22.5" customHeight="1">
      <c r="A28" s="129"/>
      <c r="B28" s="129"/>
      <c r="C28" s="92" t="s">
        <v>369</v>
      </c>
      <c r="D28" s="131">
        <v>13380</v>
      </c>
      <c r="E28" s="235">
        <v>18780</v>
      </c>
      <c r="F28" s="235">
        <v>17145.02</v>
      </c>
      <c r="G28" s="230">
        <f t="shared" si="0"/>
        <v>91.29403620873269</v>
      </c>
    </row>
    <row r="29" spans="1:7" ht="22.5" customHeight="1">
      <c r="A29" s="129"/>
      <c r="B29" s="129"/>
      <c r="C29" s="92" t="s">
        <v>378</v>
      </c>
      <c r="D29" s="131">
        <v>9936500</v>
      </c>
      <c r="E29" s="235">
        <v>9885200</v>
      </c>
      <c r="F29" s="235">
        <v>9467779.53</v>
      </c>
      <c r="G29" s="230">
        <f t="shared" si="0"/>
        <v>95.77731892121555</v>
      </c>
    </row>
    <row r="30" spans="1:7" ht="22.5" customHeight="1">
      <c r="A30" s="129"/>
      <c r="B30" s="129"/>
      <c r="C30" s="92" t="s">
        <v>371</v>
      </c>
      <c r="D30" s="131">
        <v>6700</v>
      </c>
      <c r="E30" s="235">
        <v>11700</v>
      </c>
      <c r="F30" s="235">
        <v>11655</v>
      </c>
      <c r="G30" s="230">
        <f t="shared" si="0"/>
        <v>99.61538461538461</v>
      </c>
    </row>
    <row r="31" spans="1:7" ht="22.5" customHeight="1">
      <c r="A31" s="7"/>
      <c r="B31" s="7"/>
      <c r="C31" s="143" t="s">
        <v>372</v>
      </c>
      <c r="D31" s="131">
        <f>SUM(D32)</f>
        <v>74400</v>
      </c>
      <c r="E31" s="131">
        <f>SUM(E32)</f>
        <v>71110</v>
      </c>
      <c r="F31" s="131">
        <f>SUM(F32)</f>
        <v>71034.28</v>
      </c>
      <c r="G31" s="230">
        <f aca="true" t="shared" si="4" ref="G31:G36">F31/E31*100</f>
        <v>99.89351708620447</v>
      </c>
    </row>
    <row r="32" spans="1:7" ht="22.5" customHeight="1">
      <c r="A32" s="129"/>
      <c r="B32" s="129"/>
      <c r="C32" s="92" t="s">
        <v>373</v>
      </c>
      <c r="D32" s="131">
        <v>74400</v>
      </c>
      <c r="E32" s="131">
        <v>71110</v>
      </c>
      <c r="F32" s="131">
        <v>71034.28</v>
      </c>
      <c r="G32" s="230">
        <f t="shared" si="4"/>
        <v>99.89351708620447</v>
      </c>
    </row>
    <row r="33" spans="1:7" ht="22.5" customHeight="1">
      <c r="A33" s="129"/>
      <c r="B33" s="129">
        <v>60013</v>
      </c>
      <c r="C33" s="92" t="s">
        <v>468</v>
      </c>
      <c r="D33" s="131">
        <f>SUM(D34)</f>
        <v>0</v>
      </c>
      <c r="E33" s="131">
        <f>SUM(E34)</f>
        <v>93782</v>
      </c>
      <c r="F33" s="131">
        <f>SUM(F34)</f>
        <v>49563.3</v>
      </c>
      <c r="G33" s="230">
        <f t="shared" si="4"/>
        <v>52.84948071058413</v>
      </c>
    </row>
    <row r="34" spans="1:7" ht="22.5" customHeight="1">
      <c r="A34" s="129"/>
      <c r="B34" s="129"/>
      <c r="C34" s="143" t="s">
        <v>372</v>
      </c>
      <c r="D34" s="131">
        <f>SUM(D35:D36)</f>
        <v>0</v>
      </c>
      <c r="E34" s="131">
        <f>SUM(E35:E36)</f>
        <v>93782</v>
      </c>
      <c r="F34" s="131">
        <f>SUM(F35:F36)</f>
        <v>49563.3</v>
      </c>
      <c r="G34" s="230">
        <f t="shared" si="4"/>
        <v>52.84948071058413</v>
      </c>
    </row>
    <row r="35" spans="1:7" ht="22.5" customHeight="1">
      <c r="A35" s="129"/>
      <c r="B35" s="129"/>
      <c r="C35" s="92" t="s">
        <v>373</v>
      </c>
      <c r="D35" s="131">
        <v>0</v>
      </c>
      <c r="E35" s="131">
        <v>24782</v>
      </c>
      <c r="F35" s="131">
        <v>24781.65</v>
      </c>
      <c r="G35" s="230">
        <f t="shared" si="4"/>
        <v>99.9985876846098</v>
      </c>
    </row>
    <row r="36" spans="1:7" ht="22.5" customHeight="1">
      <c r="A36" s="129"/>
      <c r="B36" s="129"/>
      <c r="C36" s="92" t="s">
        <v>216</v>
      </c>
      <c r="D36" s="131">
        <v>0</v>
      </c>
      <c r="E36" s="131">
        <v>69000</v>
      </c>
      <c r="F36" s="131">
        <v>24781.65</v>
      </c>
      <c r="G36" s="230">
        <f t="shared" si="4"/>
        <v>35.9154347826087</v>
      </c>
    </row>
    <row r="37" spans="1:256" s="236" customFormat="1" ht="22.5" customHeight="1">
      <c r="A37" s="129"/>
      <c r="B37" s="129">
        <v>60014</v>
      </c>
      <c r="C37" s="92" t="s">
        <v>167</v>
      </c>
      <c r="D37" s="131">
        <f>SUM(D38)</f>
        <v>1000000</v>
      </c>
      <c r="E37" s="235">
        <f>SUM(E38)</f>
        <v>493690</v>
      </c>
      <c r="F37" s="235">
        <f>SUM(F38)</f>
        <v>6090.21</v>
      </c>
      <c r="G37" s="230">
        <f t="shared" si="0"/>
        <v>1.2336101602220018</v>
      </c>
      <c r="J37" s="237"/>
      <c r="IT37" s="84"/>
      <c r="IU37" s="84"/>
      <c r="IV37" s="84"/>
    </row>
    <row r="38" spans="1:7" ht="22.5" customHeight="1">
      <c r="A38" s="7"/>
      <c r="B38" s="7"/>
      <c r="C38" s="143" t="s">
        <v>372</v>
      </c>
      <c r="D38" s="131">
        <f>SUM(D39:D39)</f>
        <v>1000000</v>
      </c>
      <c r="E38" s="235">
        <f>SUM(E39:E39)</f>
        <v>493690</v>
      </c>
      <c r="F38" s="235">
        <f>SUM(F39:F39)</f>
        <v>6090.21</v>
      </c>
      <c r="G38" s="230">
        <f t="shared" si="0"/>
        <v>1.2336101602220018</v>
      </c>
    </row>
    <row r="39" spans="1:7" ht="22.5" customHeight="1">
      <c r="A39" s="129"/>
      <c r="B39" s="129"/>
      <c r="C39" s="92" t="s">
        <v>216</v>
      </c>
      <c r="D39" s="131">
        <v>1000000</v>
      </c>
      <c r="E39" s="235">
        <v>493690</v>
      </c>
      <c r="F39" s="235">
        <v>6090.21</v>
      </c>
      <c r="G39" s="230">
        <f t="shared" si="0"/>
        <v>1.2336101602220018</v>
      </c>
    </row>
    <row r="40" spans="1:256" s="236" customFormat="1" ht="22.5" customHeight="1">
      <c r="A40" s="129"/>
      <c r="B40" s="129">
        <v>60016</v>
      </c>
      <c r="C40" s="92" t="s">
        <v>20</v>
      </c>
      <c r="D40" s="131">
        <f>SUM(D41,D45)</f>
        <v>12688200</v>
      </c>
      <c r="E40" s="131">
        <f>SUM(E41,E45)</f>
        <v>14396456</v>
      </c>
      <c r="F40" s="131">
        <f>SUM(F41,F45)</f>
        <v>14193762.86</v>
      </c>
      <c r="G40" s="230">
        <f t="shared" si="0"/>
        <v>98.59206224087373</v>
      </c>
      <c r="J40" s="237"/>
      <c r="IT40" s="84"/>
      <c r="IU40" s="84"/>
      <c r="IV40" s="84"/>
    </row>
    <row r="41" spans="1:7" ht="22.5" customHeight="1">
      <c r="A41" s="7"/>
      <c r="B41" s="7"/>
      <c r="C41" s="143" t="s">
        <v>368</v>
      </c>
      <c r="D41" s="131">
        <f>SUM(D42:D44)</f>
        <v>5574200</v>
      </c>
      <c r="E41" s="131">
        <f>SUM(E42:E44)</f>
        <v>6197010</v>
      </c>
      <c r="F41" s="131">
        <f>SUM(F42:F44)</f>
        <v>6078234.680000001</v>
      </c>
      <c r="G41" s="230">
        <f t="shared" si="0"/>
        <v>98.08334470978747</v>
      </c>
    </row>
    <row r="42" spans="1:7" ht="22.5" customHeight="1">
      <c r="A42" s="129"/>
      <c r="B42" s="129"/>
      <c r="C42" s="92" t="s">
        <v>369</v>
      </c>
      <c r="D42" s="131">
        <v>19200</v>
      </c>
      <c r="E42" s="235">
        <v>36700</v>
      </c>
      <c r="F42" s="235">
        <v>33901.83</v>
      </c>
      <c r="G42" s="230">
        <f t="shared" si="0"/>
        <v>92.37555858310628</v>
      </c>
    </row>
    <row r="43" spans="1:256" s="236" customFormat="1" ht="22.5" customHeight="1">
      <c r="A43" s="7"/>
      <c r="B43" s="7"/>
      <c r="C43" s="92" t="s">
        <v>378</v>
      </c>
      <c r="D43" s="131">
        <v>5552200</v>
      </c>
      <c r="E43" s="235">
        <v>6158310</v>
      </c>
      <c r="F43" s="235">
        <v>6042332.95</v>
      </c>
      <c r="G43" s="230">
        <f t="shared" si="0"/>
        <v>98.11673900794212</v>
      </c>
      <c r="J43" s="237"/>
      <c r="IT43" s="84"/>
      <c r="IU43" s="84"/>
      <c r="IV43" s="84"/>
    </row>
    <row r="44" spans="1:256" s="236" customFormat="1" ht="20.25" customHeight="1">
      <c r="A44" s="129"/>
      <c r="B44" s="129"/>
      <c r="C44" s="92" t="s">
        <v>371</v>
      </c>
      <c r="D44" s="200">
        <v>2800</v>
      </c>
      <c r="E44" s="235">
        <v>2000</v>
      </c>
      <c r="F44" s="235">
        <v>1999.9</v>
      </c>
      <c r="G44" s="230">
        <f t="shared" si="0"/>
        <v>99.995</v>
      </c>
      <c r="J44" s="237"/>
      <c r="IT44" s="84"/>
      <c r="IU44" s="84"/>
      <c r="IV44" s="84"/>
    </row>
    <row r="45" spans="1:7" ht="19.5" customHeight="1">
      <c r="A45" s="129"/>
      <c r="B45" s="129"/>
      <c r="C45" s="143" t="s">
        <v>372</v>
      </c>
      <c r="D45" s="200">
        <f>SUM(D46:D46)</f>
        <v>7114000</v>
      </c>
      <c r="E45" s="200">
        <f>SUM(E46:E46)</f>
        <v>8199446</v>
      </c>
      <c r="F45" s="200">
        <f>SUM(F46:F46)</f>
        <v>8115528.18</v>
      </c>
      <c r="G45" s="230">
        <f t="shared" si="0"/>
        <v>98.97654280545295</v>
      </c>
    </row>
    <row r="46" spans="1:256" s="236" customFormat="1" ht="19.5" customHeight="1">
      <c r="A46" s="129"/>
      <c r="B46" s="129"/>
      <c r="C46" s="92" t="s">
        <v>373</v>
      </c>
      <c r="D46" s="200">
        <v>7114000</v>
      </c>
      <c r="E46" s="235">
        <v>8199446</v>
      </c>
      <c r="F46" s="235">
        <v>8115528.18</v>
      </c>
      <c r="G46" s="230">
        <f t="shared" si="0"/>
        <v>98.97654280545295</v>
      </c>
      <c r="J46" s="237"/>
      <c r="IT46" s="84"/>
      <c r="IU46" s="84"/>
      <c r="IV46" s="84"/>
    </row>
    <row r="47" spans="1:7" ht="18.75" customHeight="1">
      <c r="A47" s="7">
        <v>630</v>
      </c>
      <c r="B47" s="7"/>
      <c r="C47" s="143" t="s">
        <v>21</v>
      </c>
      <c r="D47" s="127">
        <f>SUM(D48,D52)</f>
        <v>1416765</v>
      </c>
      <c r="E47" s="127">
        <f>SUM(E48,E52)</f>
        <v>1400645</v>
      </c>
      <c r="F47" s="127">
        <f>SUM(F48,F52)</f>
        <v>1390886.33</v>
      </c>
      <c r="G47" s="230">
        <f t="shared" si="0"/>
        <v>99.30327313487714</v>
      </c>
    </row>
    <row r="48" spans="1:7" ht="22.5" customHeight="1">
      <c r="A48" s="7"/>
      <c r="B48" s="7"/>
      <c r="C48" s="143" t="s">
        <v>368</v>
      </c>
      <c r="D48" s="131">
        <f>SUM(D49:D51)</f>
        <v>473550</v>
      </c>
      <c r="E48" s="131">
        <f>SUM(E49:E51)</f>
        <v>726326</v>
      </c>
      <c r="F48" s="131">
        <f>SUM(F49:F51)</f>
        <v>717248.87</v>
      </c>
      <c r="G48" s="230">
        <f t="shared" si="0"/>
        <v>98.75026778609055</v>
      </c>
    </row>
    <row r="49" spans="1:256" s="236" customFormat="1" ht="22.5" customHeight="1">
      <c r="A49" s="7"/>
      <c r="B49" s="7"/>
      <c r="C49" s="92" t="s">
        <v>369</v>
      </c>
      <c r="D49" s="131">
        <f aca="true" t="shared" si="5" ref="D49:F50">SUM(D62)</f>
        <v>3500</v>
      </c>
      <c r="E49" s="131">
        <f t="shared" si="5"/>
        <v>8500</v>
      </c>
      <c r="F49" s="131">
        <f t="shared" si="5"/>
        <v>8290.21</v>
      </c>
      <c r="G49" s="230">
        <f t="shared" si="0"/>
        <v>97.53188235294117</v>
      </c>
      <c r="J49" s="237"/>
      <c r="IT49" s="84"/>
      <c r="IU49" s="84"/>
      <c r="IV49" s="84"/>
    </row>
    <row r="50" spans="1:256" s="12" customFormat="1" ht="22.5" customHeight="1">
      <c r="A50" s="129"/>
      <c r="B50" s="129"/>
      <c r="C50" s="92" t="s">
        <v>378</v>
      </c>
      <c r="D50" s="131">
        <f t="shared" si="5"/>
        <v>270050</v>
      </c>
      <c r="E50" s="131">
        <f t="shared" si="5"/>
        <v>387826</v>
      </c>
      <c r="F50" s="131">
        <f t="shared" si="5"/>
        <v>379958.66</v>
      </c>
      <c r="G50" s="230">
        <f t="shared" si="0"/>
        <v>97.97142532991599</v>
      </c>
      <c r="J50" s="118"/>
      <c r="IT50" s="9"/>
      <c r="IU50" s="9"/>
      <c r="IV50" s="9"/>
    </row>
    <row r="51" spans="1:7" ht="22.5" customHeight="1">
      <c r="A51" s="129"/>
      <c r="B51" s="129"/>
      <c r="C51" s="92" t="s">
        <v>370</v>
      </c>
      <c r="D51" s="131">
        <f>SUM(D57)</f>
        <v>200000</v>
      </c>
      <c r="E51" s="131">
        <f>SUM(E57)</f>
        <v>330000</v>
      </c>
      <c r="F51" s="131">
        <f>SUM(F57)</f>
        <v>329000</v>
      </c>
      <c r="G51" s="230">
        <f t="shared" si="0"/>
        <v>99.69696969696969</v>
      </c>
    </row>
    <row r="52" spans="1:7" ht="22.5" customHeight="1">
      <c r="A52" s="129"/>
      <c r="B52" s="129"/>
      <c r="C52" s="143" t="s">
        <v>372</v>
      </c>
      <c r="D52" s="131">
        <f>SUM(D53:D54)</f>
        <v>943215</v>
      </c>
      <c r="E52" s="131">
        <f>SUM(E53:E54)</f>
        <v>674319</v>
      </c>
      <c r="F52" s="131">
        <f>SUM(F53:F54)</f>
        <v>673637.4600000001</v>
      </c>
      <c r="G52" s="230">
        <f t="shared" si="0"/>
        <v>99.89892914184534</v>
      </c>
    </row>
    <row r="53" spans="1:7" ht="22.5" customHeight="1">
      <c r="A53" s="129"/>
      <c r="B53" s="129"/>
      <c r="C53" s="92" t="s">
        <v>215</v>
      </c>
      <c r="D53" s="131">
        <f>SUM(D65)</f>
        <v>940000</v>
      </c>
      <c r="E53" s="131">
        <f>SUM(E65)</f>
        <v>670224</v>
      </c>
      <c r="F53" s="131">
        <f>SUM(F65)</f>
        <v>669846.4</v>
      </c>
      <c r="G53" s="230">
        <f t="shared" si="0"/>
        <v>99.9436606268949</v>
      </c>
    </row>
    <row r="54" spans="1:7" ht="22.5" customHeight="1">
      <c r="A54" s="129"/>
      <c r="B54" s="129"/>
      <c r="C54" s="92" t="s">
        <v>216</v>
      </c>
      <c r="D54" s="131">
        <f>SUM(D59)</f>
        <v>3215</v>
      </c>
      <c r="E54" s="131">
        <f>SUM(E59)</f>
        <v>4095</v>
      </c>
      <c r="F54" s="131">
        <f>SUM(F59)</f>
        <v>3791.06</v>
      </c>
      <c r="G54" s="230">
        <f t="shared" si="0"/>
        <v>92.57777777777778</v>
      </c>
    </row>
    <row r="55" spans="1:7" ht="22.5" customHeight="1">
      <c r="A55" s="129"/>
      <c r="B55" s="129">
        <v>63003</v>
      </c>
      <c r="C55" s="92" t="s">
        <v>168</v>
      </c>
      <c r="D55" s="131">
        <f>SUM(D56,D58)</f>
        <v>203215</v>
      </c>
      <c r="E55" s="131">
        <f>SUM(E56,E58)</f>
        <v>334095</v>
      </c>
      <c r="F55" s="131">
        <f>SUM(F56,F58)</f>
        <v>332791.06</v>
      </c>
      <c r="G55" s="230">
        <f t="shared" si="0"/>
        <v>99.60970981307712</v>
      </c>
    </row>
    <row r="56" spans="1:7" ht="22.5" customHeight="1">
      <c r="A56" s="7"/>
      <c r="B56" s="7"/>
      <c r="C56" s="143" t="s">
        <v>368</v>
      </c>
      <c r="D56" s="131">
        <f>SUM(D57:D57)</f>
        <v>200000</v>
      </c>
      <c r="E56" s="131">
        <f>SUM(E57:E57)</f>
        <v>330000</v>
      </c>
      <c r="F56" s="235">
        <f>SUM(F57:F57)</f>
        <v>329000</v>
      </c>
      <c r="G56" s="230">
        <f t="shared" si="0"/>
        <v>99.69696969696969</v>
      </c>
    </row>
    <row r="57" spans="1:7" ht="22.5" customHeight="1">
      <c r="A57" s="129"/>
      <c r="B57" s="129"/>
      <c r="C57" s="92" t="s">
        <v>370</v>
      </c>
      <c r="D57" s="131">
        <v>200000</v>
      </c>
      <c r="E57" s="131">
        <v>330000</v>
      </c>
      <c r="F57" s="235">
        <v>329000</v>
      </c>
      <c r="G57" s="230">
        <f t="shared" si="0"/>
        <v>99.69696969696969</v>
      </c>
    </row>
    <row r="58" spans="1:256" s="236" customFormat="1" ht="22.5" customHeight="1">
      <c r="A58" s="129"/>
      <c r="B58" s="129"/>
      <c r="C58" s="143" t="s">
        <v>372</v>
      </c>
      <c r="D58" s="131">
        <f>SUM(D59)</f>
        <v>3215</v>
      </c>
      <c r="E58" s="131">
        <f>SUM(E59)</f>
        <v>4095</v>
      </c>
      <c r="F58" s="131">
        <f>SUM(F59)</f>
        <v>3791.06</v>
      </c>
      <c r="G58" s="230">
        <f t="shared" si="0"/>
        <v>92.57777777777778</v>
      </c>
      <c r="J58" s="237"/>
      <c r="IT58" s="84"/>
      <c r="IU58" s="84"/>
      <c r="IV58" s="84"/>
    </row>
    <row r="59" spans="1:7" ht="22.5" customHeight="1">
      <c r="A59" s="129"/>
      <c r="B59" s="129"/>
      <c r="C59" s="92" t="s">
        <v>216</v>
      </c>
      <c r="D59" s="131">
        <v>3215</v>
      </c>
      <c r="E59" s="131">
        <v>4095</v>
      </c>
      <c r="F59" s="235">
        <v>3791.06</v>
      </c>
      <c r="G59" s="230">
        <f t="shared" si="0"/>
        <v>92.57777777777778</v>
      </c>
    </row>
    <row r="60" spans="1:7" ht="22.5" customHeight="1">
      <c r="A60" s="129"/>
      <c r="B60" s="129">
        <v>63095</v>
      </c>
      <c r="C60" s="92" t="s">
        <v>10</v>
      </c>
      <c r="D60" s="131">
        <f>SUM(D61,D64)</f>
        <v>1213550</v>
      </c>
      <c r="E60" s="131">
        <f>SUM(E61,E64)</f>
        <v>1066550</v>
      </c>
      <c r="F60" s="131">
        <f>SUM(F61,F64)</f>
        <v>1058095.27</v>
      </c>
      <c r="G60" s="230">
        <f t="shared" si="0"/>
        <v>99.20728235900802</v>
      </c>
    </row>
    <row r="61" spans="1:256" s="236" customFormat="1" ht="22.5" customHeight="1">
      <c r="A61" s="7"/>
      <c r="B61" s="7"/>
      <c r="C61" s="143" t="s">
        <v>368</v>
      </c>
      <c r="D61" s="131">
        <f>SUM(D62:D63)</f>
        <v>273550</v>
      </c>
      <c r="E61" s="131">
        <f>SUM(E62:E63)</f>
        <v>396326</v>
      </c>
      <c r="F61" s="131">
        <f>SUM(F62:F63)</f>
        <v>388248.87</v>
      </c>
      <c r="G61" s="230">
        <f t="shared" si="0"/>
        <v>97.96199845581668</v>
      </c>
      <c r="J61" s="237"/>
      <c r="IT61" s="84"/>
      <c r="IU61" s="84"/>
      <c r="IV61" s="84"/>
    </row>
    <row r="62" spans="1:256" s="236" customFormat="1" ht="22.5" customHeight="1">
      <c r="A62" s="7"/>
      <c r="B62" s="7"/>
      <c r="C62" s="92" t="s">
        <v>369</v>
      </c>
      <c r="D62" s="131">
        <v>3500</v>
      </c>
      <c r="E62" s="131">
        <v>8500</v>
      </c>
      <c r="F62" s="235">
        <v>8290.21</v>
      </c>
      <c r="G62" s="230">
        <f t="shared" si="0"/>
        <v>97.53188235294117</v>
      </c>
      <c r="J62" s="237"/>
      <c r="IT62" s="84"/>
      <c r="IU62" s="84"/>
      <c r="IV62" s="84"/>
    </row>
    <row r="63" spans="1:7" ht="22.5" customHeight="1">
      <c r="A63" s="129"/>
      <c r="B63" s="129"/>
      <c r="C63" s="92" t="s">
        <v>378</v>
      </c>
      <c r="D63" s="131">
        <v>270050</v>
      </c>
      <c r="E63" s="131">
        <v>387826</v>
      </c>
      <c r="F63" s="235">
        <v>379958.66</v>
      </c>
      <c r="G63" s="230">
        <f t="shared" si="0"/>
        <v>97.97142532991599</v>
      </c>
    </row>
    <row r="64" spans="1:7" ht="22.5" customHeight="1">
      <c r="A64" s="129"/>
      <c r="B64" s="129"/>
      <c r="C64" s="143" t="s">
        <v>372</v>
      </c>
      <c r="D64" s="131">
        <f>SUM(D65)</f>
        <v>940000</v>
      </c>
      <c r="E64" s="131">
        <f>SUM(E65)</f>
        <v>670224</v>
      </c>
      <c r="F64" s="131">
        <f>SUM(F65)</f>
        <v>669846.4</v>
      </c>
      <c r="G64" s="230">
        <f t="shared" si="0"/>
        <v>99.9436606268949</v>
      </c>
    </row>
    <row r="65" spans="1:7" ht="22.5" customHeight="1">
      <c r="A65" s="129"/>
      <c r="B65" s="129"/>
      <c r="C65" s="92" t="s">
        <v>215</v>
      </c>
      <c r="D65" s="131">
        <v>940000</v>
      </c>
      <c r="E65" s="131">
        <v>670224</v>
      </c>
      <c r="F65" s="235">
        <v>669846.4</v>
      </c>
      <c r="G65" s="230">
        <f t="shared" si="0"/>
        <v>99.9436606268949</v>
      </c>
    </row>
    <row r="66" spans="1:7" ht="22.5" customHeight="1">
      <c r="A66" s="7">
        <v>700</v>
      </c>
      <c r="B66" s="7"/>
      <c r="C66" s="143" t="s">
        <v>22</v>
      </c>
      <c r="D66" s="127">
        <f>SUM(D67,D71)</f>
        <v>4219000</v>
      </c>
      <c r="E66" s="127">
        <f>SUM(E67,E71)</f>
        <v>4269000</v>
      </c>
      <c r="F66" s="229">
        <f>SUM(F67,F71)</f>
        <v>2445315.22</v>
      </c>
      <c r="G66" s="230">
        <f t="shared" si="0"/>
        <v>57.28075005856172</v>
      </c>
    </row>
    <row r="67" spans="1:7" ht="22.5" customHeight="1">
      <c r="A67" s="7"/>
      <c r="B67" s="7"/>
      <c r="C67" s="143" t="s">
        <v>368</v>
      </c>
      <c r="D67" s="131">
        <f>SUM(D68:D70)</f>
        <v>1779000</v>
      </c>
      <c r="E67" s="131">
        <f>SUM(E68:E70)</f>
        <v>1829000</v>
      </c>
      <c r="F67" s="131">
        <f>SUM(F68:F70)</f>
        <v>1263685.37</v>
      </c>
      <c r="G67" s="230">
        <f t="shared" si="0"/>
        <v>69.09160032804812</v>
      </c>
    </row>
    <row r="68" spans="1:7" ht="22.5" customHeight="1">
      <c r="A68" s="129"/>
      <c r="B68" s="129"/>
      <c r="C68" s="92" t="s">
        <v>369</v>
      </c>
      <c r="D68" s="131">
        <f>SUM(D79)</f>
        <v>15000</v>
      </c>
      <c r="E68" s="131">
        <f>SUM(E79)</f>
        <v>7500</v>
      </c>
      <c r="F68" s="131">
        <f>SUM(F79)</f>
        <v>1800</v>
      </c>
      <c r="G68" s="230">
        <f t="shared" si="0"/>
        <v>24</v>
      </c>
    </row>
    <row r="69" spans="1:7" ht="22.5" customHeight="1">
      <c r="A69" s="129"/>
      <c r="B69" s="129"/>
      <c r="C69" s="92" t="s">
        <v>378</v>
      </c>
      <c r="D69" s="131">
        <f>SUM(D80,D85)</f>
        <v>1259000</v>
      </c>
      <c r="E69" s="131">
        <f>SUM(E80,E85)</f>
        <v>1316500</v>
      </c>
      <c r="F69" s="131">
        <f>SUM(F80,F85)</f>
        <v>758885.37</v>
      </c>
      <c r="G69" s="230">
        <f t="shared" si="0"/>
        <v>57.644160273452336</v>
      </c>
    </row>
    <row r="70" spans="1:7" ht="22.5" customHeight="1">
      <c r="A70" s="129"/>
      <c r="B70" s="129"/>
      <c r="C70" s="92" t="s">
        <v>370</v>
      </c>
      <c r="D70" s="131">
        <f>SUM(D76,D86)</f>
        <v>505000</v>
      </c>
      <c r="E70" s="131">
        <f>SUM(E76,E86)</f>
        <v>505000</v>
      </c>
      <c r="F70" s="131">
        <f>SUM(F76,F86)</f>
        <v>503000</v>
      </c>
      <c r="G70" s="230">
        <f t="shared" si="0"/>
        <v>99.60396039603961</v>
      </c>
    </row>
    <row r="71" spans="1:7" ht="22.5" customHeight="1">
      <c r="A71" s="7"/>
      <c r="B71" s="7"/>
      <c r="C71" s="143" t="s">
        <v>372</v>
      </c>
      <c r="D71" s="131">
        <f>SUM(D72:D73)</f>
        <v>2440000</v>
      </c>
      <c r="E71" s="131">
        <f>SUM(E72:E73)</f>
        <v>2440000</v>
      </c>
      <c r="F71" s="131">
        <f>SUM(F72:F73)</f>
        <v>1181629.85</v>
      </c>
      <c r="G71" s="230">
        <f t="shared" si="0"/>
        <v>48.42745286885246</v>
      </c>
    </row>
    <row r="72" spans="1:256" s="236" customFormat="1" ht="22.5" customHeight="1">
      <c r="A72" s="129"/>
      <c r="B72" s="129"/>
      <c r="C72" s="92" t="s">
        <v>373</v>
      </c>
      <c r="D72" s="131">
        <f>SUM(D88)</f>
        <v>1200000</v>
      </c>
      <c r="E72" s="131">
        <f>SUM(E88)</f>
        <v>1200000</v>
      </c>
      <c r="F72" s="131">
        <f>SUM(F88)</f>
        <v>1106164.79</v>
      </c>
      <c r="G72" s="230">
        <f t="shared" si="0"/>
        <v>92.18039916666667</v>
      </c>
      <c r="J72" s="237"/>
      <c r="IT72" s="84"/>
      <c r="IU72" s="84"/>
      <c r="IV72" s="84"/>
    </row>
    <row r="73" spans="1:7" ht="22.5" customHeight="1">
      <c r="A73" s="129"/>
      <c r="B73" s="129"/>
      <c r="C73" s="92" t="s">
        <v>215</v>
      </c>
      <c r="D73" s="131">
        <f>SUM(D82)</f>
        <v>1240000</v>
      </c>
      <c r="E73" s="131">
        <f>SUM(E82)</f>
        <v>1240000</v>
      </c>
      <c r="F73" s="131">
        <f>SUM(F82)</f>
        <v>75465.06</v>
      </c>
      <c r="G73" s="230">
        <f>F73/E73*100</f>
        <v>6.08589193548387</v>
      </c>
    </row>
    <row r="74" spans="1:7" ht="22.5" customHeight="1">
      <c r="A74" s="129"/>
      <c r="B74" s="129">
        <v>70001</v>
      </c>
      <c r="C74" s="92" t="s">
        <v>23</v>
      </c>
      <c r="D74" s="131">
        <f aca="true" t="shared" si="6" ref="D74:F75">SUM(D75)</f>
        <v>500000</v>
      </c>
      <c r="E74" s="131">
        <f t="shared" si="6"/>
        <v>500000</v>
      </c>
      <c r="F74" s="131">
        <f t="shared" si="6"/>
        <v>500000</v>
      </c>
      <c r="G74" s="230">
        <f aca="true" t="shared" si="7" ref="G74:G139">F74/E74*100</f>
        <v>100</v>
      </c>
    </row>
    <row r="75" spans="1:7" ht="22.5" customHeight="1">
      <c r="A75" s="129"/>
      <c r="B75" s="129"/>
      <c r="C75" s="143" t="s">
        <v>368</v>
      </c>
      <c r="D75" s="131">
        <f t="shared" si="6"/>
        <v>500000</v>
      </c>
      <c r="E75" s="131">
        <f t="shared" si="6"/>
        <v>500000</v>
      </c>
      <c r="F75" s="131">
        <f t="shared" si="6"/>
        <v>500000</v>
      </c>
      <c r="G75" s="230">
        <f t="shared" si="7"/>
        <v>100</v>
      </c>
    </row>
    <row r="76" spans="1:7" ht="22.5" customHeight="1">
      <c r="A76" s="129"/>
      <c r="B76" s="129"/>
      <c r="C76" s="92" t="s">
        <v>370</v>
      </c>
      <c r="D76" s="131">
        <v>500000</v>
      </c>
      <c r="E76" s="131">
        <v>500000</v>
      </c>
      <c r="F76" s="131">
        <v>500000</v>
      </c>
      <c r="G76" s="230">
        <f t="shared" si="7"/>
        <v>100</v>
      </c>
    </row>
    <row r="77" spans="1:256" s="236" customFormat="1" ht="22.5" customHeight="1">
      <c r="A77" s="129"/>
      <c r="B77" s="129">
        <v>70005</v>
      </c>
      <c r="C77" s="92" t="s">
        <v>169</v>
      </c>
      <c r="D77" s="131">
        <f>SUM(D78,D81)</f>
        <v>2428000</v>
      </c>
      <c r="E77" s="131">
        <f>SUM(E78,E81)</f>
        <v>2415000</v>
      </c>
      <c r="F77" s="235">
        <f>SUM(F78,F81)</f>
        <v>688988.8899999999</v>
      </c>
      <c r="G77" s="230">
        <f t="shared" si="7"/>
        <v>28.529560662525878</v>
      </c>
      <c r="J77" s="237"/>
      <c r="IT77" s="84"/>
      <c r="IU77" s="84"/>
      <c r="IV77" s="84"/>
    </row>
    <row r="78" spans="1:7" ht="22.5" customHeight="1">
      <c r="A78" s="7"/>
      <c r="B78" s="7"/>
      <c r="C78" s="143" t="s">
        <v>368</v>
      </c>
      <c r="D78" s="131">
        <f>SUM(D79:D80)</f>
        <v>1188000</v>
      </c>
      <c r="E78" s="131">
        <f>SUM(E79:E80)</f>
        <v>1175000</v>
      </c>
      <c r="F78" s="131">
        <f>SUM(F79:F80)</f>
        <v>613523.83</v>
      </c>
      <c r="G78" s="230">
        <f t="shared" si="7"/>
        <v>52.214794042553194</v>
      </c>
    </row>
    <row r="79" spans="1:7" ht="22.5" customHeight="1">
      <c r="A79" s="129"/>
      <c r="B79" s="129"/>
      <c r="C79" s="92" t="s">
        <v>369</v>
      </c>
      <c r="D79" s="131">
        <v>15000</v>
      </c>
      <c r="E79" s="131">
        <v>7500</v>
      </c>
      <c r="F79" s="235">
        <v>1800</v>
      </c>
      <c r="G79" s="230">
        <f t="shared" si="7"/>
        <v>24</v>
      </c>
    </row>
    <row r="80" spans="1:7" ht="22.5" customHeight="1">
      <c r="A80" s="129"/>
      <c r="B80" s="129"/>
      <c r="C80" s="92" t="s">
        <v>378</v>
      </c>
      <c r="D80" s="131">
        <v>1173000</v>
      </c>
      <c r="E80" s="131">
        <v>1167500</v>
      </c>
      <c r="F80" s="235">
        <v>611723.83</v>
      </c>
      <c r="G80" s="230">
        <f t="shared" si="7"/>
        <v>52.39604539614561</v>
      </c>
    </row>
    <row r="81" spans="1:7" ht="22.5" customHeight="1">
      <c r="A81" s="7"/>
      <c r="B81" s="7"/>
      <c r="C81" s="143" t="s">
        <v>372</v>
      </c>
      <c r="D81" s="131">
        <f>SUM(D82)</f>
        <v>1240000</v>
      </c>
      <c r="E81" s="131">
        <f>SUM(E82)</f>
        <v>1240000</v>
      </c>
      <c r="F81" s="235">
        <f>SUM(F82)</f>
        <v>75465.06</v>
      </c>
      <c r="G81" s="230">
        <f t="shared" si="7"/>
        <v>6.08589193548387</v>
      </c>
    </row>
    <row r="82" spans="1:7" ht="22.5" customHeight="1">
      <c r="A82" s="129"/>
      <c r="B82" s="129"/>
      <c r="C82" s="92" t="s">
        <v>215</v>
      </c>
      <c r="D82" s="200">
        <v>1240000</v>
      </c>
      <c r="E82" s="200">
        <v>1240000</v>
      </c>
      <c r="F82" s="235">
        <v>75465.06</v>
      </c>
      <c r="G82" s="230">
        <f t="shared" si="7"/>
        <v>6.08589193548387</v>
      </c>
    </row>
    <row r="83" spans="1:7" ht="22.5" customHeight="1">
      <c r="A83" s="129"/>
      <c r="B83" s="129">
        <v>70095</v>
      </c>
      <c r="C83" s="92" t="s">
        <v>10</v>
      </c>
      <c r="D83" s="131">
        <f>SUM(D84,D87)</f>
        <v>1291000</v>
      </c>
      <c r="E83" s="131">
        <f>SUM(E84,E87)</f>
        <v>1354000</v>
      </c>
      <c r="F83" s="131">
        <f>SUM(F84,F87)</f>
        <v>1256326.33</v>
      </c>
      <c r="G83" s="230">
        <f t="shared" si="7"/>
        <v>92.78628729689808</v>
      </c>
    </row>
    <row r="84" spans="1:7" ht="22.5" customHeight="1">
      <c r="A84" s="7"/>
      <c r="B84" s="7"/>
      <c r="C84" s="143" t="s">
        <v>368</v>
      </c>
      <c r="D84" s="131">
        <f>SUM(D85:D86)</f>
        <v>91000</v>
      </c>
      <c r="E84" s="131">
        <f>SUM(E85:E86)</f>
        <v>154000</v>
      </c>
      <c r="F84" s="131">
        <f>SUM(F85:F86)</f>
        <v>150161.54</v>
      </c>
      <c r="G84" s="230">
        <f t="shared" si="7"/>
        <v>97.50749350649352</v>
      </c>
    </row>
    <row r="85" spans="1:7" ht="22.5" customHeight="1">
      <c r="A85" s="129"/>
      <c r="B85" s="129"/>
      <c r="C85" s="92" t="s">
        <v>378</v>
      </c>
      <c r="D85" s="200">
        <v>86000</v>
      </c>
      <c r="E85" s="200">
        <v>149000</v>
      </c>
      <c r="F85" s="235">
        <v>147161.54</v>
      </c>
      <c r="G85" s="230">
        <f t="shared" si="7"/>
        <v>98.76613422818792</v>
      </c>
    </row>
    <row r="86" spans="1:256" s="236" customFormat="1" ht="22.5" customHeight="1">
      <c r="A86" s="129"/>
      <c r="B86" s="129"/>
      <c r="C86" s="92" t="s">
        <v>370</v>
      </c>
      <c r="D86" s="200">
        <v>5000</v>
      </c>
      <c r="E86" s="200">
        <v>5000</v>
      </c>
      <c r="F86" s="235">
        <v>3000</v>
      </c>
      <c r="G86" s="230">
        <f t="shared" si="7"/>
        <v>60</v>
      </c>
      <c r="J86" s="237"/>
      <c r="IT86" s="84"/>
      <c r="IU86" s="84"/>
      <c r="IV86" s="84"/>
    </row>
    <row r="87" spans="1:7" ht="22.5" customHeight="1">
      <c r="A87" s="129"/>
      <c r="B87" s="129"/>
      <c r="C87" s="143" t="s">
        <v>372</v>
      </c>
      <c r="D87" s="131">
        <f>SUM(D88)</f>
        <v>1200000</v>
      </c>
      <c r="E87" s="131">
        <f>SUM(E88)</f>
        <v>1200000</v>
      </c>
      <c r="F87" s="131">
        <f>SUM(F88)</f>
        <v>1106164.79</v>
      </c>
      <c r="G87" s="230">
        <f t="shared" si="7"/>
        <v>92.18039916666667</v>
      </c>
    </row>
    <row r="88" spans="1:256" s="236" customFormat="1" ht="22.5" customHeight="1">
      <c r="A88" s="7"/>
      <c r="B88" s="7"/>
      <c r="C88" s="92" t="s">
        <v>373</v>
      </c>
      <c r="D88" s="131">
        <v>1200000</v>
      </c>
      <c r="E88" s="131">
        <v>1200000</v>
      </c>
      <c r="F88" s="235">
        <v>1106164.79</v>
      </c>
      <c r="G88" s="230">
        <f t="shared" si="7"/>
        <v>92.18039916666667</v>
      </c>
      <c r="J88" s="237"/>
      <c r="IT88" s="84"/>
      <c r="IU88" s="84"/>
      <c r="IV88" s="84"/>
    </row>
    <row r="89" spans="1:7" ht="22.5" customHeight="1">
      <c r="A89" s="7">
        <v>710</v>
      </c>
      <c r="B89" s="7"/>
      <c r="C89" s="143" t="s">
        <v>35</v>
      </c>
      <c r="D89" s="127">
        <f>SUM(D90,D93)</f>
        <v>772120</v>
      </c>
      <c r="E89" s="127">
        <f>SUM(E90,E93)</f>
        <v>781620</v>
      </c>
      <c r="F89" s="127">
        <f>SUM(F90,F93)</f>
        <v>693899.9099999999</v>
      </c>
      <c r="G89" s="230">
        <f t="shared" si="7"/>
        <v>88.7771436247793</v>
      </c>
    </row>
    <row r="90" spans="1:7" ht="22.5" customHeight="1">
      <c r="A90" s="7"/>
      <c r="B90" s="7"/>
      <c r="C90" s="143" t="s">
        <v>368</v>
      </c>
      <c r="D90" s="131">
        <f>SUM(D91:D92)</f>
        <v>722120</v>
      </c>
      <c r="E90" s="131">
        <f>SUM(E91:E92)</f>
        <v>646620</v>
      </c>
      <c r="F90" s="131">
        <f>SUM(F91:F92)</f>
        <v>570841.9199999999</v>
      </c>
      <c r="G90" s="230">
        <f t="shared" si="7"/>
        <v>88.28089449754106</v>
      </c>
    </row>
    <row r="91" spans="1:256" s="236" customFormat="1" ht="22.5" customHeight="1">
      <c r="A91" s="7"/>
      <c r="B91" s="7"/>
      <c r="C91" s="92" t="s">
        <v>369</v>
      </c>
      <c r="D91" s="131">
        <f>SUM(D97,D109)</f>
        <v>6000</v>
      </c>
      <c r="E91" s="131">
        <f>SUM(E97,E109)</f>
        <v>24400</v>
      </c>
      <c r="F91" s="131">
        <f>SUM(F97,F109)</f>
        <v>21858.69</v>
      </c>
      <c r="G91" s="230">
        <f t="shared" si="7"/>
        <v>89.5847950819672</v>
      </c>
      <c r="J91" s="237"/>
      <c r="IT91" s="84"/>
      <c r="IU91" s="84"/>
      <c r="IV91" s="84"/>
    </row>
    <row r="92" spans="1:7" ht="22.5" customHeight="1">
      <c r="A92" s="7"/>
      <c r="B92" s="7"/>
      <c r="C92" s="92" t="s">
        <v>378</v>
      </c>
      <c r="D92" s="131">
        <f>SUM(D98,D101,D104,D110)</f>
        <v>716120</v>
      </c>
      <c r="E92" s="131">
        <f>SUM(E98,E101,E104,E110)</f>
        <v>622220</v>
      </c>
      <c r="F92" s="131">
        <f>SUM(F98,F101,F104,F110)</f>
        <v>548983.23</v>
      </c>
      <c r="G92" s="230">
        <f t="shared" si="7"/>
        <v>88.22976278486708</v>
      </c>
    </row>
    <row r="93" spans="1:7" ht="22.5" customHeight="1">
      <c r="A93" s="129"/>
      <c r="B93" s="129"/>
      <c r="C93" s="143" t="s">
        <v>372</v>
      </c>
      <c r="D93" s="131">
        <f>SUM(D94)</f>
        <v>50000</v>
      </c>
      <c r="E93" s="131">
        <f>SUM(E94)</f>
        <v>135000</v>
      </c>
      <c r="F93" s="131">
        <f>SUM(F94)</f>
        <v>123057.99</v>
      </c>
      <c r="G93" s="230">
        <f t="shared" si="7"/>
        <v>91.15406666666667</v>
      </c>
    </row>
    <row r="94" spans="1:256" s="236" customFormat="1" ht="22.5" customHeight="1">
      <c r="A94" s="7"/>
      <c r="B94" s="7"/>
      <c r="C94" s="92" t="s">
        <v>373</v>
      </c>
      <c r="D94" s="131">
        <f>SUM(D106)</f>
        <v>50000</v>
      </c>
      <c r="E94" s="131">
        <f>SUM(E106)</f>
        <v>135000</v>
      </c>
      <c r="F94" s="131">
        <f>SUM(F106)</f>
        <v>123057.99</v>
      </c>
      <c r="G94" s="230">
        <f t="shared" si="7"/>
        <v>91.15406666666667</v>
      </c>
      <c r="J94" s="237"/>
      <c r="IT94" s="84"/>
      <c r="IU94" s="84"/>
      <c r="IV94" s="84"/>
    </row>
    <row r="95" spans="1:7" ht="22.5" customHeight="1">
      <c r="A95" s="129"/>
      <c r="B95" s="129">
        <v>71004</v>
      </c>
      <c r="C95" s="92" t="s">
        <v>170</v>
      </c>
      <c r="D95" s="131">
        <f>SUM(D96)</f>
        <v>280320</v>
      </c>
      <c r="E95" s="131">
        <f>SUM(E96)</f>
        <v>196420</v>
      </c>
      <c r="F95" s="131">
        <f>SUM(F96)</f>
        <v>125077.12</v>
      </c>
      <c r="G95" s="230">
        <f t="shared" si="7"/>
        <v>63.67840342124019</v>
      </c>
    </row>
    <row r="96" spans="1:7" ht="22.5" customHeight="1">
      <c r="A96" s="7"/>
      <c r="B96" s="7"/>
      <c r="C96" s="143" t="s">
        <v>368</v>
      </c>
      <c r="D96" s="131">
        <f>SUM(D97:D98)</f>
        <v>280320</v>
      </c>
      <c r="E96" s="131">
        <f>SUM(E97:E98)</f>
        <v>196420</v>
      </c>
      <c r="F96" s="131">
        <f>SUM(F97:F98)</f>
        <v>125077.12</v>
      </c>
      <c r="G96" s="230">
        <f t="shared" si="7"/>
        <v>63.67840342124019</v>
      </c>
    </row>
    <row r="97" spans="1:256" s="236" customFormat="1" ht="22.5" customHeight="1">
      <c r="A97" s="7"/>
      <c r="B97" s="7"/>
      <c r="C97" s="92" t="s">
        <v>369</v>
      </c>
      <c r="D97" s="131">
        <v>6000</v>
      </c>
      <c r="E97" s="131">
        <v>6000</v>
      </c>
      <c r="F97" s="235">
        <v>3458.69</v>
      </c>
      <c r="G97" s="230">
        <f t="shared" si="7"/>
        <v>57.64483333333333</v>
      </c>
      <c r="J97" s="237"/>
      <c r="IT97" s="84"/>
      <c r="IU97" s="84"/>
      <c r="IV97" s="84"/>
    </row>
    <row r="98" spans="1:7" ht="22.5" customHeight="1">
      <c r="A98" s="129"/>
      <c r="B98" s="129"/>
      <c r="C98" s="92" t="s">
        <v>378</v>
      </c>
      <c r="D98" s="131">
        <v>274320</v>
      </c>
      <c r="E98" s="131">
        <v>190420</v>
      </c>
      <c r="F98" s="235">
        <v>121618.43</v>
      </c>
      <c r="G98" s="230">
        <f t="shared" si="7"/>
        <v>63.86851696250393</v>
      </c>
    </row>
    <row r="99" spans="1:7" ht="22.5" customHeight="1">
      <c r="A99" s="129"/>
      <c r="B99" s="129">
        <v>71014</v>
      </c>
      <c r="C99" s="92" t="s">
        <v>171</v>
      </c>
      <c r="D99" s="131">
        <f aca="true" t="shared" si="8" ref="D99:F100">SUM(D100)</f>
        <v>2800</v>
      </c>
      <c r="E99" s="131">
        <f t="shared" si="8"/>
        <v>2800</v>
      </c>
      <c r="F99" s="131">
        <f t="shared" si="8"/>
        <v>914.7</v>
      </c>
      <c r="G99" s="230">
        <f t="shared" si="7"/>
        <v>32.667857142857144</v>
      </c>
    </row>
    <row r="100" spans="1:256" s="236" customFormat="1" ht="22.5" customHeight="1">
      <c r="A100" s="7"/>
      <c r="B100" s="7"/>
      <c r="C100" s="143" t="s">
        <v>368</v>
      </c>
      <c r="D100" s="131">
        <f t="shared" si="8"/>
        <v>2800</v>
      </c>
      <c r="E100" s="131">
        <f t="shared" si="8"/>
        <v>2800</v>
      </c>
      <c r="F100" s="235">
        <f t="shared" si="8"/>
        <v>914.7</v>
      </c>
      <c r="G100" s="230">
        <f t="shared" si="7"/>
        <v>32.667857142857144</v>
      </c>
      <c r="J100" s="237"/>
      <c r="IT100" s="84"/>
      <c r="IU100" s="84"/>
      <c r="IV100" s="84"/>
    </row>
    <row r="101" spans="1:256" s="236" customFormat="1" ht="22.5" customHeight="1">
      <c r="A101" s="129"/>
      <c r="B101" s="129"/>
      <c r="C101" s="92" t="s">
        <v>378</v>
      </c>
      <c r="D101" s="131">
        <v>2800</v>
      </c>
      <c r="E101" s="131">
        <v>2800</v>
      </c>
      <c r="F101" s="235">
        <v>914.7</v>
      </c>
      <c r="G101" s="230">
        <f t="shared" si="7"/>
        <v>32.667857142857144</v>
      </c>
      <c r="J101" s="237"/>
      <c r="IT101" s="84"/>
      <c r="IU101" s="84"/>
      <c r="IV101" s="84"/>
    </row>
    <row r="102" spans="1:7" ht="22.5" customHeight="1">
      <c r="A102" s="129"/>
      <c r="B102" s="129">
        <v>71035</v>
      </c>
      <c r="C102" s="92" t="s">
        <v>36</v>
      </c>
      <c r="D102" s="131">
        <f>SUM(D103,D105)</f>
        <v>489000</v>
      </c>
      <c r="E102" s="131">
        <f>SUM(E103,E105)</f>
        <v>558500</v>
      </c>
      <c r="F102" s="131">
        <f>SUM(F103,F105)</f>
        <v>544803.4400000001</v>
      </c>
      <c r="G102" s="230">
        <f t="shared" si="7"/>
        <v>97.54761683079678</v>
      </c>
    </row>
    <row r="103" spans="1:256" s="236" customFormat="1" ht="22.5" customHeight="1">
      <c r="A103" s="7"/>
      <c r="B103" s="7"/>
      <c r="C103" s="143" t="s">
        <v>368</v>
      </c>
      <c r="D103" s="131">
        <f>SUM(D104)</f>
        <v>439000</v>
      </c>
      <c r="E103" s="131">
        <f>SUM(E104)</f>
        <v>423500</v>
      </c>
      <c r="F103" s="235">
        <f>SUM(F104)</f>
        <v>421745.45</v>
      </c>
      <c r="G103" s="230">
        <f t="shared" si="7"/>
        <v>99.58570247933885</v>
      </c>
      <c r="J103" s="237"/>
      <c r="IT103" s="84"/>
      <c r="IU103" s="84"/>
      <c r="IV103" s="84"/>
    </row>
    <row r="104" spans="1:7" ht="22.5" customHeight="1">
      <c r="A104" s="129"/>
      <c r="B104" s="129"/>
      <c r="C104" s="92" t="s">
        <v>378</v>
      </c>
      <c r="D104" s="131">
        <v>439000</v>
      </c>
      <c r="E104" s="131">
        <v>423500</v>
      </c>
      <c r="F104" s="235">
        <v>421745.45</v>
      </c>
      <c r="G104" s="230">
        <f t="shared" si="7"/>
        <v>99.58570247933885</v>
      </c>
    </row>
    <row r="105" spans="1:256" s="236" customFormat="1" ht="22.5" customHeight="1">
      <c r="A105" s="129"/>
      <c r="B105" s="129"/>
      <c r="C105" s="143" t="s">
        <v>372</v>
      </c>
      <c r="D105" s="131">
        <f>SUM(D106)</f>
        <v>50000</v>
      </c>
      <c r="E105" s="131">
        <f>SUM(E106)</f>
        <v>135000</v>
      </c>
      <c r="F105" s="131">
        <f>SUM(F106)</f>
        <v>123057.99</v>
      </c>
      <c r="G105" s="230">
        <f t="shared" si="7"/>
        <v>91.15406666666667</v>
      </c>
      <c r="J105" s="237"/>
      <c r="IT105" s="84"/>
      <c r="IU105" s="84"/>
      <c r="IV105" s="84"/>
    </row>
    <row r="106" spans="1:256" s="236" customFormat="1" ht="22.5" customHeight="1">
      <c r="A106" s="129"/>
      <c r="B106" s="129"/>
      <c r="C106" s="92" t="s">
        <v>373</v>
      </c>
      <c r="D106" s="131">
        <v>50000</v>
      </c>
      <c r="E106" s="131">
        <v>135000</v>
      </c>
      <c r="F106" s="235">
        <v>123057.99</v>
      </c>
      <c r="G106" s="230">
        <f t="shared" si="7"/>
        <v>91.15406666666667</v>
      </c>
      <c r="J106" s="237"/>
      <c r="IT106" s="84"/>
      <c r="IU106" s="84"/>
      <c r="IV106" s="84"/>
    </row>
    <row r="107" spans="1:256" s="236" customFormat="1" ht="22.5" customHeight="1">
      <c r="A107" s="129"/>
      <c r="B107" s="129">
        <v>71095</v>
      </c>
      <c r="C107" s="92" t="s">
        <v>10</v>
      </c>
      <c r="D107" s="131">
        <f>SUM(D108)</f>
        <v>0</v>
      </c>
      <c r="E107" s="131">
        <f>SUM(E108)</f>
        <v>23900</v>
      </c>
      <c r="F107" s="131">
        <f>SUM(F108)</f>
        <v>23104.65</v>
      </c>
      <c r="G107" s="230">
        <f t="shared" si="7"/>
        <v>96.67217573221758</v>
      </c>
      <c r="J107" s="237"/>
      <c r="IT107" s="84"/>
      <c r="IU107" s="84"/>
      <c r="IV107" s="84"/>
    </row>
    <row r="108" spans="1:256" s="236" customFormat="1" ht="22.5" customHeight="1">
      <c r="A108" s="129"/>
      <c r="B108" s="129"/>
      <c r="C108" s="143" t="s">
        <v>368</v>
      </c>
      <c r="D108" s="131">
        <f>SUM(D109:D110)</f>
        <v>0</v>
      </c>
      <c r="E108" s="131">
        <f>SUM(E109:E110)</f>
        <v>23900</v>
      </c>
      <c r="F108" s="131">
        <f>SUM(F109:F110)</f>
        <v>23104.65</v>
      </c>
      <c r="G108" s="230">
        <f t="shared" si="7"/>
        <v>96.67217573221758</v>
      </c>
      <c r="J108" s="237"/>
      <c r="IT108" s="84"/>
      <c r="IU108" s="84"/>
      <c r="IV108" s="84"/>
    </row>
    <row r="109" spans="1:256" s="236" customFormat="1" ht="22.5" customHeight="1">
      <c r="A109" s="129"/>
      <c r="B109" s="129"/>
      <c r="C109" s="92" t="s">
        <v>369</v>
      </c>
      <c r="D109" s="131">
        <v>0</v>
      </c>
      <c r="E109" s="131">
        <v>18400</v>
      </c>
      <c r="F109" s="235">
        <v>18400</v>
      </c>
      <c r="G109" s="230">
        <f t="shared" si="7"/>
        <v>100</v>
      </c>
      <c r="J109" s="237"/>
      <c r="IT109" s="84"/>
      <c r="IU109" s="84"/>
      <c r="IV109" s="84"/>
    </row>
    <row r="110" spans="1:256" s="236" customFormat="1" ht="22.5" customHeight="1">
      <c r="A110" s="129"/>
      <c r="B110" s="129"/>
      <c r="C110" s="92" t="s">
        <v>378</v>
      </c>
      <c r="D110" s="131">
        <v>0</v>
      </c>
      <c r="E110" s="131">
        <v>5500</v>
      </c>
      <c r="F110" s="235">
        <v>4704.65</v>
      </c>
      <c r="G110" s="230">
        <f t="shared" si="7"/>
        <v>85.5390909090909</v>
      </c>
      <c r="J110" s="237"/>
      <c r="IT110" s="84"/>
      <c r="IU110" s="84"/>
      <c r="IV110" s="84"/>
    </row>
    <row r="111" spans="1:7" ht="22.5" customHeight="1">
      <c r="A111" s="7">
        <v>750</v>
      </c>
      <c r="B111" s="7"/>
      <c r="C111" s="143" t="s">
        <v>39</v>
      </c>
      <c r="D111" s="127">
        <f>SUM(D112,D117)</f>
        <v>18656699</v>
      </c>
      <c r="E111" s="127">
        <f>SUM(E112,E117)</f>
        <v>18999136</v>
      </c>
      <c r="F111" s="127">
        <f>SUM(F112,F117)</f>
        <v>16748485.57</v>
      </c>
      <c r="G111" s="230">
        <f t="shared" si="7"/>
        <v>88.15393273673077</v>
      </c>
    </row>
    <row r="112" spans="1:7" ht="22.5" customHeight="1">
      <c r="A112" s="7"/>
      <c r="B112" s="7"/>
      <c r="C112" s="143" t="s">
        <v>368</v>
      </c>
      <c r="D112" s="131">
        <f>SUM(D113:D116)</f>
        <v>18432832</v>
      </c>
      <c r="E112" s="131">
        <f>SUM(E113:E116)</f>
        <v>18687499</v>
      </c>
      <c r="F112" s="131">
        <f>SUM(F113:F116)</f>
        <v>16447863.94</v>
      </c>
      <c r="G112" s="230">
        <f t="shared" si="7"/>
        <v>88.01533014128856</v>
      </c>
    </row>
    <row r="113" spans="1:256" s="236" customFormat="1" ht="22.5" customHeight="1">
      <c r="A113" s="129"/>
      <c r="B113" s="129"/>
      <c r="C113" s="92" t="s">
        <v>369</v>
      </c>
      <c r="D113" s="131">
        <f>SUM(D123,D131,D139,D147)</f>
        <v>12097611</v>
      </c>
      <c r="E113" s="131">
        <f>SUM(E123,E131,E139,E147)</f>
        <v>12245326</v>
      </c>
      <c r="F113" s="131">
        <f>SUM(F123,F131,F139,F147)</f>
        <v>11312399.559999999</v>
      </c>
      <c r="G113" s="230">
        <f t="shared" si="7"/>
        <v>92.38136706201206</v>
      </c>
      <c r="J113" s="237"/>
      <c r="IT113" s="84"/>
      <c r="IU113" s="84"/>
      <c r="IV113" s="84"/>
    </row>
    <row r="114" spans="1:7" ht="22.5" customHeight="1">
      <c r="A114" s="129"/>
      <c r="B114" s="129"/>
      <c r="C114" s="92" t="s">
        <v>378</v>
      </c>
      <c r="D114" s="131">
        <f>SUM(D124,D127,D132,D140,D148)</f>
        <v>5655994</v>
      </c>
      <c r="E114" s="131">
        <f>SUM(E124,E127,E132,E140,E148)</f>
        <v>5792946</v>
      </c>
      <c r="F114" s="131">
        <f>SUM(F124,F127,F132,F140,F148)</f>
        <v>4544797.65</v>
      </c>
      <c r="G114" s="230">
        <f t="shared" si="7"/>
        <v>78.45399646397533</v>
      </c>
    </row>
    <row r="115" spans="1:7" ht="22.5" customHeight="1">
      <c r="A115" s="129"/>
      <c r="B115" s="129"/>
      <c r="C115" s="92" t="s">
        <v>370</v>
      </c>
      <c r="D115" s="131">
        <f>SUM(D141)</f>
        <v>80000</v>
      </c>
      <c r="E115" s="131">
        <f>SUM(E141)</f>
        <v>61500</v>
      </c>
      <c r="F115" s="131">
        <f>SUM(F141)</f>
        <v>61500</v>
      </c>
      <c r="G115" s="230">
        <f t="shared" si="7"/>
        <v>100</v>
      </c>
    </row>
    <row r="116" spans="1:256" s="236" customFormat="1" ht="22.5" customHeight="1">
      <c r="A116" s="129"/>
      <c r="B116" s="129"/>
      <c r="C116" s="92" t="s">
        <v>371</v>
      </c>
      <c r="D116" s="131">
        <f>SUM(D128,D133,D142,D149)</f>
        <v>599227</v>
      </c>
      <c r="E116" s="131">
        <f>SUM(E128,E133,E142,E149)</f>
        <v>587727</v>
      </c>
      <c r="F116" s="131">
        <f>SUM(F128,F133,F142,F149)</f>
        <v>529166.73</v>
      </c>
      <c r="G116" s="230">
        <f t="shared" si="7"/>
        <v>90.03614433231755</v>
      </c>
      <c r="J116" s="237"/>
      <c r="IT116" s="84"/>
      <c r="IU116" s="84"/>
      <c r="IV116" s="84"/>
    </row>
    <row r="117" spans="1:7" ht="22.5" customHeight="1">
      <c r="A117" s="129"/>
      <c r="B117" s="129"/>
      <c r="C117" s="143" t="s">
        <v>372</v>
      </c>
      <c r="D117" s="131">
        <f>SUM(D118:D120)</f>
        <v>223867</v>
      </c>
      <c r="E117" s="131">
        <f>SUM(E118:E120)</f>
        <v>311637</v>
      </c>
      <c r="F117" s="131">
        <f>SUM(F118:F120)</f>
        <v>300621.63</v>
      </c>
      <c r="G117" s="230">
        <f t="shared" si="7"/>
        <v>96.46532022834259</v>
      </c>
    </row>
    <row r="118" spans="1:256" s="236" customFormat="1" ht="22.5" customHeight="1">
      <c r="A118" s="7"/>
      <c r="B118" s="7"/>
      <c r="C118" s="92" t="s">
        <v>373</v>
      </c>
      <c r="D118" s="131">
        <f>SUM(D135,D144)</f>
        <v>10000</v>
      </c>
      <c r="E118" s="131">
        <f>SUM(E135,E144)</f>
        <v>35000</v>
      </c>
      <c r="F118" s="131">
        <f>SUM(F135,F144)</f>
        <v>25000</v>
      </c>
      <c r="G118" s="230">
        <f t="shared" si="7"/>
        <v>71.42857142857143</v>
      </c>
      <c r="J118" s="237"/>
      <c r="IT118" s="84"/>
      <c r="IU118" s="84"/>
      <c r="IV118" s="84"/>
    </row>
    <row r="119" spans="1:7" ht="22.5" customHeight="1">
      <c r="A119" s="7"/>
      <c r="B119" s="7"/>
      <c r="C119" s="92" t="s">
        <v>215</v>
      </c>
      <c r="D119" s="131">
        <f>SUM(D136)</f>
        <v>203500</v>
      </c>
      <c r="E119" s="131">
        <f>SUM(E136)</f>
        <v>266270</v>
      </c>
      <c r="F119" s="131">
        <f>SUM(F136)</f>
        <v>265254.63</v>
      </c>
      <c r="G119" s="230">
        <f t="shared" si="7"/>
        <v>99.6186690201675</v>
      </c>
    </row>
    <row r="120" spans="1:7" ht="22.5" customHeight="1">
      <c r="A120" s="7"/>
      <c r="B120" s="7"/>
      <c r="C120" s="92" t="s">
        <v>216</v>
      </c>
      <c r="D120" s="131">
        <f>SUM(D151)</f>
        <v>10367</v>
      </c>
      <c r="E120" s="131">
        <f>SUM(E151)</f>
        <v>10367</v>
      </c>
      <c r="F120" s="131">
        <f>SUM(F151)</f>
        <v>10367</v>
      </c>
      <c r="G120" s="230">
        <f t="shared" si="7"/>
        <v>100</v>
      </c>
    </row>
    <row r="121" spans="1:7" ht="22.5" customHeight="1">
      <c r="A121" s="129"/>
      <c r="B121" s="129">
        <v>75011</v>
      </c>
      <c r="C121" s="92" t="s">
        <v>40</v>
      </c>
      <c r="D121" s="131">
        <f>SUM(D122)</f>
        <v>336383</v>
      </c>
      <c r="E121" s="131">
        <f>SUM(E122)</f>
        <v>335244</v>
      </c>
      <c r="F121" s="235">
        <f>SUM(F122)</f>
        <v>335244</v>
      </c>
      <c r="G121" s="230">
        <f t="shared" si="7"/>
        <v>100</v>
      </c>
    </row>
    <row r="122" spans="1:7" ht="22.5" customHeight="1">
      <c r="A122" s="7"/>
      <c r="B122" s="7"/>
      <c r="C122" s="143" t="s">
        <v>368</v>
      </c>
      <c r="D122" s="131">
        <f>SUM(D123:D124)</f>
        <v>336383</v>
      </c>
      <c r="E122" s="131">
        <f>SUM(E123:E124)</f>
        <v>335244</v>
      </c>
      <c r="F122" s="235">
        <f>SUM(F123:F124)</f>
        <v>335244</v>
      </c>
      <c r="G122" s="230">
        <f t="shared" si="7"/>
        <v>100</v>
      </c>
    </row>
    <row r="123" spans="1:7" ht="22.5" customHeight="1">
      <c r="A123" s="129"/>
      <c r="B123" s="129"/>
      <c r="C123" s="92" t="s">
        <v>369</v>
      </c>
      <c r="D123" s="131">
        <v>310645</v>
      </c>
      <c r="E123" s="131">
        <v>310645</v>
      </c>
      <c r="F123" s="235">
        <v>310645</v>
      </c>
      <c r="G123" s="230">
        <f t="shared" si="7"/>
        <v>100</v>
      </c>
    </row>
    <row r="124" spans="1:256" s="236" customFormat="1" ht="22.5" customHeight="1">
      <c r="A124" s="129"/>
      <c r="B124" s="129"/>
      <c r="C124" s="92" t="s">
        <v>378</v>
      </c>
      <c r="D124" s="131">
        <v>25738</v>
      </c>
      <c r="E124" s="131">
        <v>24599</v>
      </c>
      <c r="F124" s="235">
        <v>24599</v>
      </c>
      <c r="G124" s="230">
        <f t="shared" si="7"/>
        <v>100</v>
      </c>
      <c r="J124" s="237"/>
      <c r="IT124" s="84"/>
      <c r="IU124" s="84"/>
      <c r="IV124" s="84"/>
    </row>
    <row r="125" spans="1:7" ht="22.5" customHeight="1">
      <c r="A125" s="129"/>
      <c r="B125" s="129">
        <v>75022</v>
      </c>
      <c r="C125" s="92" t="s">
        <v>172</v>
      </c>
      <c r="D125" s="131">
        <f>SUM(D126)</f>
        <v>536500</v>
      </c>
      <c r="E125" s="131">
        <f>SUM(E126)</f>
        <v>536500</v>
      </c>
      <c r="F125" s="131">
        <f>SUM(F126)</f>
        <v>487235.3</v>
      </c>
      <c r="G125" s="230">
        <f t="shared" si="7"/>
        <v>90.81739049394221</v>
      </c>
    </row>
    <row r="126" spans="1:7" ht="22.5" customHeight="1">
      <c r="A126" s="7"/>
      <c r="B126" s="7"/>
      <c r="C126" s="143" t="s">
        <v>368</v>
      </c>
      <c r="D126" s="131">
        <f>SUM(D127:D128)</f>
        <v>536500</v>
      </c>
      <c r="E126" s="131">
        <f>SUM(E127:E128)</f>
        <v>536500</v>
      </c>
      <c r="F126" s="131">
        <f>SUM(F127:F128)</f>
        <v>487235.3</v>
      </c>
      <c r="G126" s="230">
        <f t="shared" si="7"/>
        <v>90.81739049394221</v>
      </c>
    </row>
    <row r="127" spans="1:7" ht="22.5" customHeight="1">
      <c r="A127" s="129"/>
      <c r="B127" s="129"/>
      <c r="C127" s="92" t="s">
        <v>378</v>
      </c>
      <c r="D127" s="131">
        <v>8500</v>
      </c>
      <c r="E127" s="131">
        <v>8500</v>
      </c>
      <c r="F127" s="235">
        <v>3826.06</v>
      </c>
      <c r="G127" s="230">
        <f t="shared" si="7"/>
        <v>45.012470588235296</v>
      </c>
    </row>
    <row r="128" spans="1:256" s="236" customFormat="1" ht="22.5" customHeight="1">
      <c r="A128" s="129"/>
      <c r="B128" s="129"/>
      <c r="C128" s="92" t="s">
        <v>371</v>
      </c>
      <c r="D128" s="131">
        <v>528000</v>
      </c>
      <c r="E128" s="131">
        <v>528000</v>
      </c>
      <c r="F128" s="235">
        <v>483409.24</v>
      </c>
      <c r="G128" s="230">
        <f t="shared" si="7"/>
        <v>91.5547803030303</v>
      </c>
      <c r="J128" s="237"/>
      <c r="IT128" s="84"/>
      <c r="IU128" s="84"/>
      <c r="IV128" s="84"/>
    </row>
    <row r="129" spans="1:256" s="236" customFormat="1" ht="35.25" customHeight="1">
      <c r="A129" s="129"/>
      <c r="B129" s="129">
        <v>75023</v>
      </c>
      <c r="C129" s="92" t="s">
        <v>43</v>
      </c>
      <c r="D129" s="131">
        <f>SUM(D130,D134)</f>
        <v>15120610</v>
      </c>
      <c r="E129" s="131">
        <f>SUM(E130,E134)</f>
        <v>14979348</v>
      </c>
      <c r="F129" s="131">
        <f>SUM(F130,F134)</f>
        <v>12886782.750000002</v>
      </c>
      <c r="G129" s="230">
        <f t="shared" si="7"/>
        <v>86.0303315604925</v>
      </c>
      <c r="J129" s="237"/>
      <c r="IT129" s="84"/>
      <c r="IU129" s="84"/>
      <c r="IV129" s="84"/>
    </row>
    <row r="130" spans="1:256" s="236" customFormat="1" ht="22.5" customHeight="1">
      <c r="A130" s="7"/>
      <c r="B130" s="7"/>
      <c r="C130" s="143" t="s">
        <v>368</v>
      </c>
      <c r="D130" s="131">
        <f>SUM(D131:D133)</f>
        <v>14907110</v>
      </c>
      <c r="E130" s="131">
        <f>SUM(E131:E133)</f>
        <v>14703078</v>
      </c>
      <c r="F130" s="131">
        <f>SUM(F131:F133)</f>
        <v>12621528.120000001</v>
      </c>
      <c r="G130" s="230">
        <f t="shared" si="7"/>
        <v>85.84276108716828</v>
      </c>
      <c r="J130" s="237"/>
      <c r="IT130" s="84"/>
      <c r="IU130" s="84"/>
      <c r="IV130" s="84"/>
    </row>
    <row r="131" spans="1:7" ht="22.5" customHeight="1">
      <c r="A131" s="129"/>
      <c r="B131" s="129"/>
      <c r="C131" s="92" t="s">
        <v>369</v>
      </c>
      <c r="D131" s="131">
        <v>11600050</v>
      </c>
      <c r="E131" s="131">
        <v>11649265</v>
      </c>
      <c r="F131" s="235">
        <v>10739028.07</v>
      </c>
      <c r="G131" s="230">
        <f t="shared" si="7"/>
        <v>92.186314501387</v>
      </c>
    </row>
    <row r="132" spans="1:7" ht="22.5" customHeight="1">
      <c r="A132" s="129"/>
      <c r="B132" s="129"/>
      <c r="C132" s="92" t="s">
        <v>378</v>
      </c>
      <c r="D132" s="131">
        <v>3273460</v>
      </c>
      <c r="E132" s="131">
        <v>3017213</v>
      </c>
      <c r="F132" s="235">
        <v>1851922.56</v>
      </c>
      <c r="G132" s="230">
        <f t="shared" si="7"/>
        <v>61.3785821551213</v>
      </c>
    </row>
    <row r="133" spans="1:256" s="236" customFormat="1" ht="22.5" customHeight="1">
      <c r="A133" s="129"/>
      <c r="B133" s="129"/>
      <c r="C133" s="92" t="s">
        <v>371</v>
      </c>
      <c r="D133" s="131">
        <v>33600</v>
      </c>
      <c r="E133" s="131">
        <v>36600</v>
      </c>
      <c r="F133" s="235">
        <v>30577.49</v>
      </c>
      <c r="G133" s="230">
        <f t="shared" si="7"/>
        <v>83.54505464480874</v>
      </c>
      <c r="J133" s="237"/>
      <c r="IT133" s="84"/>
      <c r="IU133" s="84"/>
      <c r="IV133" s="84"/>
    </row>
    <row r="134" spans="1:7" ht="22.5" customHeight="1">
      <c r="A134" s="129"/>
      <c r="B134" s="129"/>
      <c r="C134" s="143" t="s">
        <v>372</v>
      </c>
      <c r="D134" s="131">
        <f>SUM(D135:D136)</f>
        <v>213500</v>
      </c>
      <c r="E134" s="131">
        <f>SUM(E135:E136)</f>
        <v>276270</v>
      </c>
      <c r="F134" s="131">
        <f>SUM(F135:F136)</f>
        <v>265254.63</v>
      </c>
      <c r="G134" s="230">
        <f t="shared" si="7"/>
        <v>96.01282441090237</v>
      </c>
    </row>
    <row r="135" spans="1:7" ht="22.5" customHeight="1">
      <c r="A135" s="7"/>
      <c r="B135" s="7"/>
      <c r="C135" s="92" t="s">
        <v>373</v>
      </c>
      <c r="D135" s="131">
        <v>10000</v>
      </c>
      <c r="E135" s="131">
        <v>10000</v>
      </c>
      <c r="F135" s="131">
        <v>0</v>
      </c>
      <c r="G135" s="230">
        <f t="shared" si="7"/>
        <v>0</v>
      </c>
    </row>
    <row r="136" spans="1:7" ht="22.5" customHeight="1">
      <c r="A136" s="7"/>
      <c r="B136" s="7"/>
      <c r="C136" s="92" t="s">
        <v>215</v>
      </c>
      <c r="D136" s="131">
        <v>203500</v>
      </c>
      <c r="E136" s="131">
        <v>266270</v>
      </c>
      <c r="F136" s="131">
        <v>265254.63</v>
      </c>
      <c r="G136" s="230">
        <f t="shared" si="7"/>
        <v>99.6186690201675</v>
      </c>
    </row>
    <row r="137" spans="1:256" s="236" customFormat="1" ht="22.5" customHeight="1">
      <c r="A137" s="129"/>
      <c r="B137" s="129">
        <v>75075</v>
      </c>
      <c r="C137" s="92" t="s">
        <v>314</v>
      </c>
      <c r="D137" s="131">
        <f>SUM(D138,D143)</f>
        <v>1985250</v>
      </c>
      <c r="E137" s="131">
        <f>SUM(E138,E143)</f>
        <v>2251588</v>
      </c>
      <c r="F137" s="131">
        <f>SUM(F138,F143)</f>
        <v>2246427.74</v>
      </c>
      <c r="G137" s="230">
        <f t="shared" si="7"/>
        <v>99.77081686347591</v>
      </c>
      <c r="J137" s="237"/>
      <c r="IT137" s="84"/>
      <c r="IU137" s="84"/>
      <c r="IV137" s="84"/>
    </row>
    <row r="138" spans="1:7" ht="22.5" customHeight="1">
      <c r="A138" s="129"/>
      <c r="B138" s="129"/>
      <c r="C138" s="143" t="s">
        <v>368</v>
      </c>
      <c r="D138" s="131">
        <f>SUM(D139:D142)</f>
        <v>1985250</v>
      </c>
      <c r="E138" s="131">
        <f>SUM(E139:E142)</f>
        <v>2226588</v>
      </c>
      <c r="F138" s="131">
        <f>SUM(F139:F142)</f>
        <v>2221427.74</v>
      </c>
      <c r="G138" s="230">
        <f t="shared" si="7"/>
        <v>99.76824360860654</v>
      </c>
    </row>
    <row r="139" spans="1:7" ht="22.5" customHeight="1">
      <c r="A139" s="129"/>
      <c r="B139" s="129"/>
      <c r="C139" s="92" t="s">
        <v>369</v>
      </c>
      <c r="D139" s="131">
        <v>36750</v>
      </c>
      <c r="E139" s="131">
        <v>110250</v>
      </c>
      <c r="F139" s="235">
        <v>108332.2</v>
      </c>
      <c r="G139" s="230">
        <f t="shared" si="7"/>
        <v>98.26049886621315</v>
      </c>
    </row>
    <row r="140" spans="1:256" s="236" customFormat="1" ht="22.5" customHeight="1">
      <c r="A140" s="129"/>
      <c r="B140" s="129"/>
      <c r="C140" s="92" t="s">
        <v>378</v>
      </c>
      <c r="D140" s="131">
        <v>1848500</v>
      </c>
      <c r="E140" s="131">
        <v>2049338</v>
      </c>
      <c r="F140" s="235">
        <v>2046275.54</v>
      </c>
      <c r="G140" s="230">
        <f aca="true" t="shared" si="9" ref="G140:G200">F140/E140*100</f>
        <v>99.85056345024589</v>
      </c>
      <c r="J140" s="237"/>
      <c r="IT140" s="84"/>
      <c r="IU140" s="84"/>
      <c r="IV140" s="84"/>
    </row>
    <row r="141" spans="1:7" ht="22.5" customHeight="1">
      <c r="A141" s="129"/>
      <c r="B141" s="129"/>
      <c r="C141" s="92" t="s">
        <v>370</v>
      </c>
      <c r="D141" s="131">
        <v>80000</v>
      </c>
      <c r="E141" s="131">
        <v>61500</v>
      </c>
      <c r="F141" s="235">
        <v>61500</v>
      </c>
      <c r="G141" s="230">
        <f t="shared" si="9"/>
        <v>100</v>
      </c>
    </row>
    <row r="142" spans="1:7" ht="22.5" customHeight="1">
      <c r="A142" s="129"/>
      <c r="B142" s="129"/>
      <c r="C142" s="92" t="s">
        <v>371</v>
      </c>
      <c r="D142" s="131">
        <v>20000</v>
      </c>
      <c r="E142" s="131">
        <v>5500</v>
      </c>
      <c r="F142" s="235">
        <v>5320</v>
      </c>
      <c r="G142" s="230">
        <f t="shared" si="9"/>
        <v>96.72727272727273</v>
      </c>
    </row>
    <row r="143" spans="1:7" ht="22.5" customHeight="1">
      <c r="A143" s="129"/>
      <c r="B143" s="129"/>
      <c r="C143" s="143" t="s">
        <v>372</v>
      </c>
      <c r="D143" s="131">
        <f>SUM(D144)</f>
        <v>0</v>
      </c>
      <c r="E143" s="131">
        <f>SUM(E144)</f>
        <v>25000</v>
      </c>
      <c r="F143" s="131">
        <f>SUM(F144)</f>
        <v>25000</v>
      </c>
      <c r="G143" s="230">
        <f t="shared" si="9"/>
        <v>100</v>
      </c>
    </row>
    <row r="144" spans="1:7" ht="22.5" customHeight="1">
      <c r="A144" s="129"/>
      <c r="B144" s="129"/>
      <c r="C144" s="92" t="s">
        <v>373</v>
      </c>
      <c r="D144" s="131">
        <v>0</v>
      </c>
      <c r="E144" s="131">
        <v>25000</v>
      </c>
      <c r="F144" s="235">
        <v>25000</v>
      </c>
      <c r="G144" s="230">
        <f t="shared" si="9"/>
        <v>100</v>
      </c>
    </row>
    <row r="145" spans="1:256" s="236" customFormat="1" ht="22.5" customHeight="1">
      <c r="A145" s="129"/>
      <c r="B145" s="129">
        <v>75095</v>
      </c>
      <c r="C145" s="92" t="s">
        <v>10</v>
      </c>
      <c r="D145" s="131">
        <f>SUM(D146,D150)</f>
        <v>677956</v>
      </c>
      <c r="E145" s="131">
        <f>SUM(E146,E150)</f>
        <v>896456</v>
      </c>
      <c r="F145" s="131">
        <f>SUM(F146,F150)</f>
        <v>792795.78</v>
      </c>
      <c r="G145" s="230">
        <f t="shared" si="9"/>
        <v>88.43666392996423</v>
      </c>
      <c r="J145" s="237"/>
      <c r="IT145" s="84"/>
      <c r="IU145" s="84"/>
      <c r="IV145" s="84"/>
    </row>
    <row r="146" spans="1:256" s="12" customFormat="1" ht="22.5" customHeight="1">
      <c r="A146" s="7"/>
      <c r="B146" s="7"/>
      <c r="C146" s="143" t="s">
        <v>368</v>
      </c>
      <c r="D146" s="131">
        <f>SUM(D147:D149)</f>
        <v>667589</v>
      </c>
      <c r="E146" s="131">
        <f>SUM(E147:E149)</f>
        <v>886089</v>
      </c>
      <c r="F146" s="131">
        <f>SUM(F147:F149)</f>
        <v>782428.78</v>
      </c>
      <c r="G146" s="230">
        <f t="shared" si="9"/>
        <v>88.30137604687566</v>
      </c>
      <c r="J146" s="118"/>
      <c r="IT146" s="9"/>
      <c r="IU146" s="9"/>
      <c r="IV146" s="9"/>
    </row>
    <row r="147" spans="1:256" s="236" customFormat="1" ht="22.5" customHeight="1">
      <c r="A147" s="129"/>
      <c r="B147" s="129"/>
      <c r="C147" s="92" t="s">
        <v>369</v>
      </c>
      <c r="D147" s="131">
        <v>150166</v>
      </c>
      <c r="E147" s="131">
        <v>175166</v>
      </c>
      <c r="F147" s="235">
        <v>154394.29</v>
      </c>
      <c r="G147" s="230">
        <f t="shared" si="9"/>
        <v>88.14169987326308</v>
      </c>
      <c r="J147" s="237"/>
      <c r="IT147" s="84"/>
      <c r="IU147" s="84"/>
      <c r="IV147" s="84"/>
    </row>
    <row r="148" spans="1:256" s="12" customFormat="1" ht="22.5" customHeight="1">
      <c r="A148" s="129"/>
      <c r="B148" s="129"/>
      <c r="C148" s="92" t="s">
        <v>378</v>
      </c>
      <c r="D148" s="131">
        <v>499796</v>
      </c>
      <c r="E148" s="131">
        <v>693296</v>
      </c>
      <c r="F148" s="235">
        <v>618174.49</v>
      </c>
      <c r="G148" s="230">
        <f t="shared" si="9"/>
        <v>89.16458338141284</v>
      </c>
      <c r="J148" s="118"/>
      <c r="IT148" s="9"/>
      <c r="IU148" s="9"/>
      <c r="IV148" s="9"/>
    </row>
    <row r="149" spans="1:256" s="12" customFormat="1" ht="22.5" customHeight="1">
      <c r="A149" s="129"/>
      <c r="B149" s="129"/>
      <c r="C149" s="92" t="s">
        <v>371</v>
      </c>
      <c r="D149" s="131">
        <v>17627</v>
      </c>
      <c r="E149" s="131">
        <v>17627</v>
      </c>
      <c r="F149" s="235">
        <v>9860</v>
      </c>
      <c r="G149" s="230">
        <f t="shared" si="9"/>
        <v>55.936914960004536</v>
      </c>
      <c r="J149" s="118"/>
      <c r="IT149" s="9"/>
      <c r="IU149" s="9"/>
      <c r="IV149" s="9"/>
    </row>
    <row r="150" spans="1:256" s="12" customFormat="1" ht="22.5" customHeight="1">
      <c r="A150" s="129"/>
      <c r="B150" s="129"/>
      <c r="C150" s="143" t="s">
        <v>372</v>
      </c>
      <c r="D150" s="131">
        <f>SUM(D151)</f>
        <v>10367</v>
      </c>
      <c r="E150" s="131">
        <f>SUM(E151)</f>
        <v>10367</v>
      </c>
      <c r="F150" s="131">
        <f>SUM(F151)</f>
        <v>10367</v>
      </c>
      <c r="G150" s="230">
        <f t="shared" si="9"/>
        <v>100</v>
      </c>
      <c r="J150" s="118"/>
      <c r="IT150" s="9"/>
      <c r="IU150" s="9"/>
      <c r="IV150" s="9"/>
    </row>
    <row r="151" spans="1:256" s="12" customFormat="1" ht="22.5" customHeight="1">
      <c r="A151" s="129"/>
      <c r="B151" s="129"/>
      <c r="C151" s="92" t="s">
        <v>216</v>
      </c>
      <c r="D151" s="131">
        <v>10367</v>
      </c>
      <c r="E151" s="131">
        <v>10367</v>
      </c>
      <c r="F151" s="235">
        <v>10367</v>
      </c>
      <c r="G151" s="230">
        <f t="shared" si="9"/>
        <v>100</v>
      </c>
      <c r="J151" s="118"/>
      <c r="IT151" s="9"/>
      <c r="IU151" s="9"/>
      <c r="IV151" s="9"/>
    </row>
    <row r="152" spans="1:7" ht="42.75" customHeight="1">
      <c r="A152" s="7">
        <v>751</v>
      </c>
      <c r="B152" s="7"/>
      <c r="C152" s="143" t="s">
        <v>46</v>
      </c>
      <c r="D152" s="127">
        <f>SUM(D153)</f>
        <v>10474</v>
      </c>
      <c r="E152" s="127">
        <f>SUM(E153)</f>
        <v>10474</v>
      </c>
      <c r="F152" s="127">
        <f>SUM(F153)</f>
        <v>10474</v>
      </c>
      <c r="G152" s="230">
        <f t="shared" si="9"/>
        <v>100</v>
      </c>
    </row>
    <row r="153" spans="1:256" s="236" customFormat="1" ht="22.5" customHeight="1">
      <c r="A153" s="7"/>
      <c r="B153" s="7"/>
      <c r="C153" s="143" t="s">
        <v>368</v>
      </c>
      <c r="D153" s="131">
        <f>SUM(D154:D154)</f>
        <v>10474</v>
      </c>
      <c r="E153" s="131">
        <f>SUM(E154:E154)</f>
        <v>10474</v>
      </c>
      <c r="F153" s="131">
        <f>SUM(F154:F154)</f>
        <v>10474</v>
      </c>
      <c r="G153" s="230">
        <f t="shared" si="9"/>
        <v>100</v>
      </c>
      <c r="J153" s="237"/>
      <c r="IT153" s="84"/>
      <c r="IU153" s="84"/>
      <c r="IV153" s="84"/>
    </row>
    <row r="154" spans="1:7" ht="22.5" customHeight="1">
      <c r="A154" s="129"/>
      <c r="B154" s="129"/>
      <c r="C154" s="92" t="s">
        <v>378</v>
      </c>
      <c r="D154" s="131">
        <f>SUM(D157)</f>
        <v>10474</v>
      </c>
      <c r="E154" s="131">
        <f>SUM(E157)</f>
        <v>10474</v>
      </c>
      <c r="F154" s="131">
        <f>SUM(F157)</f>
        <v>10474</v>
      </c>
      <c r="G154" s="230">
        <f t="shared" si="9"/>
        <v>100</v>
      </c>
    </row>
    <row r="155" spans="1:7" ht="36" customHeight="1">
      <c r="A155" s="129"/>
      <c r="B155" s="129">
        <v>75101</v>
      </c>
      <c r="C155" s="92" t="s">
        <v>47</v>
      </c>
      <c r="D155" s="131">
        <f>SUM(D156)</f>
        <v>10474</v>
      </c>
      <c r="E155" s="131">
        <f>SUM(E156)</f>
        <v>10474</v>
      </c>
      <c r="F155" s="235">
        <f>SUM(F156)</f>
        <v>10474</v>
      </c>
      <c r="G155" s="230">
        <f t="shared" si="9"/>
        <v>100</v>
      </c>
    </row>
    <row r="156" spans="1:7" ht="19.5" customHeight="1">
      <c r="A156" s="7"/>
      <c r="B156" s="7"/>
      <c r="C156" s="143" t="s">
        <v>368</v>
      </c>
      <c r="D156" s="131">
        <f>SUM(D157:D157)</f>
        <v>10474</v>
      </c>
      <c r="E156" s="131">
        <f>SUM(E157:E157)</f>
        <v>10474</v>
      </c>
      <c r="F156" s="235">
        <f>SUM(F157:F157)</f>
        <v>10474</v>
      </c>
      <c r="G156" s="230">
        <f t="shared" si="9"/>
        <v>100</v>
      </c>
    </row>
    <row r="157" spans="1:256" s="236" customFormat="1" ht="22.5" customHeight="1">
      <c r="A157" s="129"/>
      <c r="B157" s="129"/>
      <c r="C157" s="92" t="s">
        <v>378</v>
      </c>
      <c r="D157" s="131">
        <v>10474</v>
      </c>
      <c r="E157" s="131">
        <v>10474</v>
      </c>
      <c r="F157" s="235">
        <v>10474</v>
      </c>
      <c r="G157" s="230">
        <f t="shared" si="9"/>
        <v>100</v>
      </c>
      <c r="J157" s="237"/>
      <c r="IT157" s="84"/>
      <c r="IU157" s="84"/>
      <c r="IV157" s="84"/>
    </row>
    <row r="158" spans="1:253" s="84" customFormat="1" ht="22.5" customHeight="1">
      <c r="A158" s="7">
        <v>752</v>
      </c>
      <c r="B158" s="7"/>
      <c r="C158" s="143" t="s">
        <v>396</v>
      </c>
      <c r="D158" s="127">
        <f aca="true" t="shared" si="10" ref="D158:F159">SUM(D159)</f>
        <v>600</v>
      </c>
      <c r="E158" s="127">
        <f t="shared" si="10"/>
        <v>600</v>
      </c>
      <c r="F158" s="127">
        <f t="shared" si="10"/>
        <v>600</v>
      </c>
      <c r="G158" s="230">
        <f t="shared" si="9"/>
        <v>100</v>
      </c>
      <c r="H158" s="236"/>
      <c r="I158" s="236"/>
      <c r="J158" s="237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236"/>
      <c r="BD158" s="236"/>
      <c r="BE158" s="236"/>
      <c r="BF158" s="236"/>
      <c r="BG158" s="236"/>
      <c r="BH158" s="236"/>
      <c r="BI158" s="236"/>
      <c r="BJ158" s="236"/>
      <c r="BK158" s="236"/>
      <c r="BL158" s="236"/>
      <c r="BM158" s="236"/>
      <c r="BN158" s="236"/>
      <c r="BO158" s="236"/>
      <c r="BP158" s="236"/>
      <c r="BQ158" s="236"/>
      <c r="BR158" s="236"/>
      <c r="BS158" s="236"/>
      <c r="BT158" s="236"/>
      <c r="BU158" s="236"/>
      <c r="BV158" s="236"/>
      <c r="BW158" s="236"/>
      <c r="BX158" s="236"/>
      <c r="BY158" s="236"/>
      <c r="BZ158" s="236"/>
      <c r="CA158" s="236"/>
      <c r="CB158" s="236"/>
      <c r="CC158" s="236"/>
      <c r="CD158" s="236"/>
      <c r="CE158" s="236"/>
      <c r="CF158" s="236"/>
      <c r="CG158" s="236"/>
      <c r="CH158" s="236"/>
      <c r="CI158" s="236"/>
      <c r="CJ158" s="236"/>
      <c r="CK158" s="236"/>
      <c r="CL158" s="236"/>
      <c r="CM158" s="236"/>
      <c r="CN158" s="236"/>
      <c r="CO158" s="236"/>
      <c r="CP158" s="236"/>
      <c r="CQ158" s="236"/>
      <c r="CR158" s="236"/>
      <c r="CS158" s="236"/>
      <c r="CT158" s="236"/>
      <c r="CU158" s="236"/>
      <c r="CV158" s="236"/>
      <c r="CW158" s="236"/>
      <c r="CX158" s="236"/>
      <c r="CY158" s="236"/>
      <c r="CZ158" s="236"/>
      <c r="DA158" s="236"/>
      <c r="DB158" s="236"/>
      <c r="DC158" s="236"/>
      <c r="DD158" s="236"/>
      <c r="DE158" s="236"/>
      <c r="DF158" s="236"/>
      <c r="DG158" s="236"/>
      <c r="DH158" s="236"/>
      <c r="DI158" s="236"/>
      <c r="DJ158" s="236"/>
      <c r="DK158" s="236"/>
      <c r="DL158" s="236"/>
      <c r="DM158" s="236"/>
      <c r="DN158" s="236"/>
      <c r="DO158" s="236"/>
      <c r="DP158" s="236"/>
      <c r="DQ158" s="236"/>
      <c r="DR158" s="236"/>
      <c r="DS158" s="236"/>
      <c r="DT158" s="236"/>
      <c r="DU158" s="236"/>
      <c r="DV158" s="236"/>
      <c r="DW158" s="236"/>
      <c r="DX158" s="236"/>
      <c r="DY158" s="236"/>
      <c r="DZ158" s="236"/>
      <c r="EA158" s="236"/>
      <c r="EB158" s="236"/>
      <c r="EC158" s="236"/>
      <c r="ED158" s="236"/>
      <c r="EE158" s="236"/>
      <c r="EF158" s="236"/>
      <c r="EG158" s="236"/>
      <c r="EH158" s="236"/>
      <c r="EI158" s="236"/>
      <c r="EJ158" s="236"/>
      <c r="EK158" s="236"/>
      <c r="EL158" s="236"/>
      <c r="EM158" s="236"/>
      <c r="EN158" s="236"/>
      <c r="EO158" s="236"/>
      <c r="EP158" s="236"/>
      <c r="EQ158" s="236"/>
      <c r="ER158" s="236"/>
      <c r="ES158" s="236"/>
      <c r="ET158" s="236"/>
      <c r="EU158" s="236"/>
      <c r="EV158" s="236"/>
      <c r="EW158" s="236"/>
      <c r="EX158" s="236"/>
      <c r="EY158" s="236"/>
      <c r="EZ158" s="236"/>
      <c r="FA158" s="236"/>
      <c r="FB158" s="236"/>
      <c r="FC158" s="236"/>
      <c r="FD158" s="236"/>
      <c r="FE158" s="236"/>
      <c r="FF158" s="236"/>
      <c r="FG158" s="236"/>
      <c r="FH158" s="236"/>
      <c r="FI158" s="236"/>
      <c r="FJ158" s="236"/>
      <c r="FK158" s="236"/>
      <c r="FL158" s="236"/>
      <c r="FM158" s="236"/>
      <c r="FN158" s="236"/>
      <c r="FO158" s="236"/>
      <c r="FP158" s="236"/>
      <c r="FQ158" s="236"/>
      <c r="FR158" s="236"/>
      <c r="FS158" s="236"/>
      <c r="FT158" s="236"/>
      <c r="FU158" s="236"/>
      <c r="FV158" s="236"/>
      <c r="FW158" s="236"/>
      <c r="FX158" s="236"/>
      <c r="FY158" s="236"/>
      <c r="FZ158" s="236"/>
      <c r="GA158" s="236"/>
      <c r="GB158" s="236"/>
      <c r="GC158" s="236"/>
      <c r="GD158" s="236"/>
      <c r="GE158" s="236"/>
      <c r="GF158" s="236"/>
      <c r="GG158" s="236"/>
      <c r="GH158" s="236"/>
      <c r="GI158" s="236"/>
      <c r="GJ158" s="236"/>
      <c r="GK158" s="236"/>
      <c r="GL158" s="236"/>
      <c r="GM158" s="236"/>
      <c r="GN158" s="236"/>
      <c r="GO158" s="236"/>
      <c r="GP158" s="236"/>
      <c r="GQ158" s="236"/>
      <c r="GR158" s="236"/>
      <c r="GS158" s="236"/>
      <c r="GT158" s="236"/>
      <c r="GU158" s="236"/>
      <c r="GV158" s="236"/>
      <c r="GW158" s="236"/>
      <c r="GX158" s="236"/>
      <c r="GY158" s="236"/>
      <c r="GZ158" s="236"/>
      <c r="HA158" s="236"/>
      <c r="HB158" s="236"/>
      <c r="HC158" s="236"/>
      <c r="HD158" s="236"/>
      <c r="HE158" s="236"/>
      <c r="HF158" s="236"/>
      <c r="HG158" s="236"/>
      <c r="HH158" s="236"/>
      <c r="HI158" s="236"/>
      <c r="HJ158" s="236"/>
      <c r="HK158" s="236"/>
      <c r="HL158" s="236"/>
      <c r="HM158" s="236"/>
      <c r="HN158" s="236"/>
      <c r="HO158" s="236"/>
      <c r="HP158" s="236"/>
      <c r="HQ158" s="236"/>
      <c r="HR158" s="236"/>
      <c r="HS158" s="236"/>
      <c r="HT158" s="236"/>
      <c r="HU158" s="236"/>
      <c r="HV158" s="236"/>
      <c r="HW158" s="236"/>
      <c r="HX158" s="236"/>
      <c r="HY158" s="236"/>
      <c r="HZ158" s="236"/>
      <c r="IA158" s="236"/>
      <c r="IB158" s="236"/>
      <c r="IC158" s="236"/>
      <c r="ID158" s="236"/>
      <c r="IE158" s="236"/>
      <c r="IF158" s="236"/>
      <c r="IG158" s="236"/>
      <c r="IH158" s="236"/>
      <c r="II158" s="236"/>
      <c r="IJ158" s="236"/>
      <c r="IK158" s="236"/>
      <c r="IL158" s="236"/>
      <c r="IM158" s="236"/>
      <c r="IN158" s="236"/>
      <c r="IO158" s="236"/>
      <c r="IP158" s="236"/>
      <c r="IQ158" s="236"/>
      <c r="IR158" s="236"/>
      <c r="IS158" s="236"/>
    </row>
    <row r="159" spans="1:7" ht="22.5" customHeight="1">
      <c r="A159" s="129"/>
      <c r="B159" s="129"/>
      <c r="C159" s="143" t="s">
        <v>368</v>
      </c>
      <c r="D159" s="131">
        <f t="shared" si="10"/>
        <v>600</v>
      </c>
      <c r="E159" s="131">
        <f t="shared" si="10"/>
        <v>600</v>
      </c>
      <c r="F159" s="131">
        <f t="shared" si="10"/>
        <v>600</v>
      </c>
      <c r="G159" s="230">
        <f t="shared" si="9"/>
        <v>100</v>
      </c>
    </row>
    <row r="160" spans="1:7" ht="22.5" customHeight="1">
      <c r="A160" s="129"/>
      <c r="B160" s="129"/>
      <c r="C160" s="92" t="s">
        <v>378</v>
      </c>
      <c r="D160" s="131">
        <f>SUM(D163)</f>
        <v>600</v>
      </c>
      <c r="E160" s="131">
        <f>SUM(E163)</f>
        <v>600</v>
      </c>
      <c r="F160" s="131">
        <f>SUM(F163)</f>
        <v>600</v>
      </c>
      <c r="G160" s="230">
        <f t="shared" si="9"/>
        <v>100</v>
      </c>
    </row>
    <row r="161" spans="1:7" ht="22.5" customHeight="1">
      <c r="A161" s="129"/>
      <c r="B161" s="129">
        <v>75212</v>
      </c>
      <c r="C161" s="92" t="s">
        <v>397</v>
      </c>
      <c r="D161" s="131">
        <f aca="true" t="shared" si="11" ref="D161:F162">SUM(D162)</f>
        <v>600</v>
      </c>
      <c r="E161" s="131">
        <f t="shared" si="11"/>
        <v>600</v>
      </c>
      <c r="F161" s="131">
        <f t="shared" si="11"/>
        <v>600</v>
      </c>
      <c r="G161" s="230">
        <f t="shared" si="9"/>
        <v>100</v>
      </c>
    </row>
    <row r="162" spans="1:7" ht="22.5" customHeight="1">
      <c r="A162" s="129"/>
      <c r="B162" s="129"/>
      <c r="C162" s="143" t="s">
        <v>368</v>
      </c>
      <c r="D162" s="131">
        <f t="shared" si="11"/>
        <v>600</v>
      </c>
      <c r="E162" s="131">
        <f t="shared" si="11"/>
        <v>600</v>
      </c>
      <c r="F162" s="131">
        <f t="shared" si="11"/>
        <v>600</v>
      </c>
      <c r="G162" s="230">
        <f t="shared" si="9"/>
        <v>100</v>
      </c>
    </row>
    <row r="163" spans="1:7" ht="22.5" customHeight="1">
      <c r="A163" s="129"/>
      <c r="B163" s="129"/>
      <c r="C163" s="92" t="s">
        <v>378</v>
      </c>
      <c r="D163" s="131">
        <v>600</v>
      </c>
      <c r="E163" s="131">
        <v>600</v>
      </c>
      <c r="F163" s="235">
        <v>600</v>
      </c>
      <c r="G163" s="230">
        <f t="shared" si="9"/>
        <v>100</v>
      </c>
    </row>
    <row r="164" spans="1:7" ht="30" customHeight="1">
      <c r="A164" s="7">
        <v>754</v>
      </c>
      <c r="B164" s="7"/>
      <c r="C164" s="143" t="s">
        <v>48</v>
      </c>
      <c r="D164" s="127">
        <f>SUM(D165,D170)</f>
        <v>2286177</v>
      </c>
      <c r="E164" s="127">
        <f>SUM(E165,E170)</f>
        <v>2284353</v>
      </c>
      <c r="F164" s="127">
        <f>SUM(F165,F170)</f>
        <v>2266209.8200000003</v>
      </c>
      <c r="G164" s="230">
        <f t="shared" si="9"/>
        <v>99.20576285714162</v>
      </c>
    </row>
    <row r="165" spans="1:7" ht="22.5" customHeight="1">
      <c r="A165" s="7"/>
      <c r="B165" s="7"/>
      <c r="C165" s="143" t="s">
        <v>368</v>
      </c>
      <c r="D165" s="131">
        <f>SUM(D166:D169)</f>
        <v>2136177</v>
      </c>
      <c r="E165" s="131">
        <f>SUM(E166:E169)</f>
        <v>2165603</v>
      </c>
      <c r="F165" s="131">
        <f>SUM(F166:F169)</f>
        <v>2148511.12</v>
      </c>
      <c r="G165" s="230">
        <f t="shared" si="9"/>
        <v>99.21075654217326</v>
      </c>
    </row>
    <row r="166" spans="1:7" ht="22.5" customHeight="1">
      <c r="A166" s="129"/>
      <c r="B166" s="129"/>
      <c r="C166" s="92" t="s">
        <v>369</v>
      </c>
      <c r="D166" s="131">
        <f>SUM(D182,D187,D193)</f>
        <v>1778617</v>
      </c>
      <c r="E166" s="131">
        <f>SUM(E182,E187,E193)</f>
        <v>1765061</v>
      </c>
      <c r="F166" s="131">
        <f>SUM(F182,F187,F193)</f>
        <v>1756699.5699999998</v>
      </c>
      <c r="G166" s="230">
        <f t="shared" si="9"/>
        <v>99.52628096139453</v>
      </c>
    </row>
    <row r="167" spans="1:7" ht="22.5" customHeight="1">
      <c r="A167" s="129"/>
      <c r="B167" s="129"/>
      <c r="C167" s="92" t="s">
        <v>378</v>
      </c>
      <c r="D167" s="131">
        <f>SUM(D175,D183,D190,D194,D198)</f>
        <v>264660</v>
      </c>
      <c r="E167" s="131">
        <f>SUM(E175,E183,E190,E194,E198)</f>
        <v>349842</v>
      </c>
      <c r="F167" s="131">
        <f>SUM(F175,F183,F190,F194,F198)</f>
        <v>341135.06</v>
      </c>
      <c r="G167" s="230">
        <f t="shared" si="9"/>
        <v>97.51117933238433</v>
      </c>
    </row>
    <row r="168" spans="1:7" ht="22.5" customHeight="1">
      <c r="A168" s="129"/>
      <c r="B168" s="129"/>
      <c r="C168" s="92" t="s">
        <v>370</v>
      </c>
      <c r="D168" s="131">
        <f>SUM(D176,D184)</f>
        <v>40000</v>
      </c>
      <c r="E168" s="131">
        <f>SUM(E176,E184)</f>
        <v>3000</v>
      </c>
      <c r="F168" s="131">
        <f>SUM(F176,F184)</f>
        <v>3000</v>
      </c>
      <c r="G168" s="230">
        <f t="shared" si="9"/>
        <v>100</v>
      </c>
    </row>
    <row r="169" spans="1:256" s="236" customFormat="1" ht="22.5" customHeight="1">
      <c r="A169" s="129"/>
      <c r="B169" s="129"/>
      <c r="C169" s="92" t="s">
        <v>371</v>
      </c>
      <c r="D169" s="131">
        <f>SUM(D195)</f>
        <v>52900</v>
      </c>
      <c r="E169" s="131">
        <f>SUM(E195)</f>
        <v>47700</v>
      </c>
      <c r="F169" s="131">
        <f>SUM(F195)</f>
        <v>47676.49</v>
      </c>
      <c r="G169" s="230">
        <f t="shared" si="9"/>
        <v>99.95071278825995</v>
      </c>
      <c r="J169" s="237"/>
      <c r="IT169" s="84"/>
      <c r="IU169" s="84"/>
      <c r="IV169" s="84"/>
    </row>
    <row r="170" spans="1:7" ht="22.5" customHeight="1">
      <c r="A170" s="7"/>
      <c r="B170" s="7"/>
      <c r="C170" s="143" t="s">
        <v>372</v>
      </c>
      <c r="D170" s="131">
        <f>SUM(D171:D172)</f>
        <v>150000</v>
      </c>
      <c r="E170" s="131">
        <f>SUM(E171:E172)</f>
        <v>118750</v>
      </c>
      <c r="F170" s="131">
        <f>SUM(F171:F172)</f>
        <v>117698.7</v>
      </c>
      <c r="G170" s="230">
        <f t="shared" si="9"/>
        <v>99.1146947368421</v>
      </c>
    </row>
    <row r="171" spans="1:7" ht="22.5" customHeight="1">
      <c r="A171" s="129"/>
      <c r="B171" s="129"/>
      <c r="C171" s="92" t="s">
        <v>373</v>
      </c>
      <c r="D171" s="200">
        <f>SUM(D200)</f>
        <v>120000</v>
      </c>
      <c r="E171" s="200">
        <f>SUM(E200)</f>
        <v>118750</v>
      </c>
      <c r="F171" s="200">
        <f>SUM(F200)</f>
        <v>117698.7</v>
      </c>
      <c r="G171" s="230">
        <f t="shared" si="9"/>
        <v>99.1146947368421</v>
      </c>
    </row>
    <row r="172" spans="1:7" ht="22.5" customHeight="1">
      <c r="A172" s="129"/>
      <c r="B172" s="129"/>
      <c r="C172" s="92" t="s">
        <v>216</v>
      </c>
      <c r="D172" s="131">
        <f>SUM(D179)</f>
        <v>30000</v>
      </c>
      <c r="E172" s="131">
        <f>SUM(E179)</f>
        <v>0</v>
      </c>
      <c r="F172" s="131">
        <f>SUM(F179)</f>
        <v>0</v>
      </c>
      <c r="G172" s="239" t="s">
        <v>18</v>
      </c>
    </row>
    <row r="173" spans="1:7" ht="22.5" customHeight="1">
      <c r="A173" s="129"/>
      <c r="B173" s="129">
        <v>75404</v>
      </c>
      <c r="C173" s="92" t="s">
        <v>318</v>
      </c>
      <c r="D173" s="131">
        <f>SUM(D174)</f>
        <v>25000</v>
      </c>
      <c r="E173" s="131">
        <f>SUM(E174)</f>
        <v>25000</v>
      </c>
      <c r="F173" s="131">
        <f>SUM(F174)</f>
        <v>24999.99</v>
      </c>
      <c r="G173" s="230">
        <f t="shared" si="9"/>
        <v>99.99996000000002</v>
      </c>
    </row>
    <row r="174" spans="1:7" ht="22.5" customHeight="1">
      <c r="A174" s="129"/>
      <c r="B174" s="129"/>
      <c r="C174" s="143" t="s">
        <v>368</v>
      </c>
      <c r="D174" s="131">
        <f>SUM(D175:D176)</f>
        <v>25000</v>
      </c>
      <c r="E174" s="131">
        <f>SUM(E175:E176)</f>
        <v>25000</v>
      </c>
      <c r="F174" s="131">
        <f>SUM(F175:F176)</f>
        <v>24999.99</v>
      </c>
      <c r="G174" s="230">
        <f t="shared" si="9"/>
        <v>99.99996000000002</v>
      </c>
    </row>
    <row r="175" spans="1:7" ht="22.5" customHeight="1">
      <c r="A175" s="129"/>
      <c r="B175" s="129"/>
      <c r="C175" s="92" t="s">
        <v>378</v>
      </c>
      <c r="D175" s="131">
        <v>0</v>
      </c>
      <c r="E175" s="131">
        <v>22000</v>
      </c>
      <c r="F175" s="131">
        <v>21999.99</v>
      </c>
      <c r="G175" s="230">
        <f t="shared" si="9"/>
        <v>99.99995454545456</v>
      </c>
    </row>
    <row r="176" spans="1:7" ht="22.5" customHeight="1">
      <c r="A176" s="129"/>
      <c r="B176" s="129"/>
      <c r="C176" s="92" t="s">
        <v>370</v>
      </c>
      <c r="D176" s="200">
        <v>25000</v>
      </c>
      <c r="E176" s="200">
        <v>3000</v>
      </c>
      <c r="F176" s="235">
        <v>3000</v>
      </c>
      <c r="G176" s="230">
        <f t="shared" si="9"/>
        <v>100</v>
      </c>
    </row>
    <row r="177" spans="1:7" ht="39" customHeight="1">
      <c r="A177" s="129"/>
      <c r="B177" s="129">
        <v>75411</v>
      </c>
      <c r="C177" s="92" t="s">
        <v>464</v>
      </c>
      <c r="D177" s="131">
        <f aca="true" t="shared" si="12" ref="D177:F178">SUM(D178)</f>
        <v>30000</v>
      </c>
      <c r="E177" s="131">
        <f t="shared" si="12"/>
        <v>0</v>
      </c>
      <c r="F177" s="131">
        <f t="shared" si="12"/>
        <v>0</v>
      </c>
      <c r="G177" s="239" t="s">
        <v>18</v>
      </c>
    </row>
    <row r="178" spans="1:7" ht="22.5" customHeight="1">
      <c r="A178" s="129"/>
      <c r="B178" s="129"/>
      <c r="C178" s="143" t="s">
        <v>372</v>
      </c>
      <c r="D178" s="131">
        <f t="shared" si="12"/>
        <v>30000</v>
      </c>
      <c r="E178" s="131">
        <f t="shared" si="12"/>
        <v>0</v>
      </c>
      <c r="F178" s="131">
        <f t="shared" si="12"/>
        <v>0</v>
      </c>
      <c r="G178" s="239" t="s">
        <v>18</v>
      </c>
    </row>
    <row r="179" spans="1:7" ht="22.5" customHeight="1">
      <c r="A179" s="129"/>
      <c r="B179" s="129"/>
      <c r="C179" s="92" t="s">
        <v>216</v>
      </c>
      <c r="D179" s="131">
        <v>30000</v>
      </c>
      <c r="E179" s="131">
        <v>0</v>
      </c>
      <c r="F179" s="235">
        <v>0</v>
      </c>
      <c r="G179" s="239" t="s">
        <v>18</v>
      </c>
    </row>
    <row r="180" spans="1:256" s="236" customFormat="1" ht="22.5" customHeight="1">
      <c r="A180" s="129"/>
      <c r="B180" s="129">
        <v>75412</v>
      </c>
      <c r="C180" s="92" t="s">
        <v>173</v>
      </c>
      <c r="D180" s="131">
        <f>SUM(D181)</f>
        <v>71000</v>
      </c>
      <c r="E180" s="131">
        <f>SUM(E181)</f>
        <v>73000</v>
      </c>
      <c r="F180" s="235">
        <f>SUM(F181)</f>
        <v>72328.66</v>
      </c>
      <c r="G180" s="230">
        <f t="shared" si="9"/>
        <v>99.08035616438356</v>
      </c>
      <c r="J180" s="237"/>
      <c r="IT180" s="84"/>
      <c r="IU180" s="84"/>
      <c r="IV180" s="84"/>
    </row>
    <row r="181" spans="1:7" ht="22.5" customHeight="1">
      <c r="A181" s="7"/>
      <c r="B181" s="7"/>
      <c r="C181" s="143" t="s">
        <v>368</v>
      </c>
      <c r="D181" s="131">
        <f>SUM(D182:D184)</f>
        <v>71000</v>
      </c>
      <c r="E181" s="131">
        <f>SUM(E182:E184)</f>
        <v>73000</v>
      </c>
      <c r="F181" s="131">
        <f>SUM(F182:F184)</f>
        <v>72328.66</v>
      </c>
      <c r="G181" s="230">
        <f t="shared" si="9"/>
        <v>99.08035616438356</v>
      </c>
    </row>
    <row r="182" spans="1:7" ht="22.5" customHeight="1">
      <c r="A182" s="129"/>
      <c r="B182" s="129"/>
      <c r="C182" s="92" t="s">
        <v>369</v>
      </c>
      <c r="D182" s="131">
        <v>23000</v>
      </c>
      <c r="E182" s="131">
        <v>27780</v>
      </c>
      <c r="F182" s="235">
        <v>27736</v>
      </c>
      <c r="G182" s="230">
        <f t="shared" si="9"/>
        <v>99.84161267098632</v>
      </c>
    </row>
    <row r="183" spans="1:7" ht="22.5" customHeight="1">
      <c r="A183" s="129"/>
      <c r="B183" s="129"/>
      <c r="C183" s="92" t="s">
        <v>378</v>
      </c>
      <c r="D183" s="131">
        <v>33000</v>
      </c>
      <c r="E183" s="131">
        <v>45220</v>
      </c>
      <c r="F183" s="235">
        <v>44592.66</v>
      </c>
      <c r="G183" s="230">
        <f t="shared" si="9"/>
        <v>98.61269349845202</v>
      </c>
    </row>
    <row r="184" spans="1:7" ht="22.5" customHeight="1">
      <c r="A184" s="129"/>
      <c r="B184" s="129"/>
      <c r="C184" s="92" t="s">
        <v>370</v>
      </c>
      <c r="D184" s="131">
        <v>15000</v>
      </c>
      <c r="E184" s="131">
        <v>0</v>
      </c>
      <c r="F184" s="235">
        <v>0</v>
      </c>
      <c r="G184" s="239" t="s">
        <v>18</v>
      </c>
    </row>
    <row r="185" spans="1:7" ht="27" customHeight="1">
      <c r="A185" s="129"/>
      <c r="B185" s="129">
        <v>75413</v>
      </c>
      <c r="C185" s="92" t="s">
        <v>174</v>
      </c>
      <c r="D185" s="131">
        <f aca="true" t="shared" si="13" ref="D185:F186">SUM(D186)</f>
        <v>2500</v>
      </c>
      <c r="E185" s="131">
        <f t="shared" si="13"/>
        <v>2500</v>
      </c>
      <c r="F185" s="235">
        <f t="shared" si="13"/>
        <v>2325.64</v>
      </c>
      <c r="G185" s="230">
        <f t="shared" si="9"/>
        <v>93.0256</v>
      </c>
    </row>
    <row r="186" spans="1:256" s="236" customFormat="1" ht="22.5" customHeight="1">
      <c r="A186" s="7"/>
      <c r="B186" s="7"/>
      <c r="C186" s="143" t="s">
        <v>368</v>
      </c>
      <c r="D186" s="131">
        <f t="shared" si="13"/>
        <v>2500</v>
      </c>
      <c r="E186" s="131">
        <f t="shared" si="13"/>
        <v>2500</v>
      </c>
      <c r="F186" s="131">
        <f t="shared" si="13"/>
        <v>2325.64</v>
      </c>
      <c r="G186" s="230">
        <f t="shared" si="9"/>
        <v>93.0256</v>
      </c>
      <c r="J186" s="237"/>
      <c r="IT186" s="84"/>
      <c r="IU186" s="84"/>
      <c r="IV186" s="84"/>
    </row>
    <row r="187" spans="1:7" ht="22.5" customHeight="1">
      <c r="A187" s="129"/>
      <c r="B187" s="129"/>
      <c r="C187" s="92" t="s">
        <v>369</v>
      </c>
      <c r="D187" s="131">
        <v>2500</v>
      </c>
      <c r="E187" s="131">
        <v>2500</v>
      </c>
      <c r="F187" s="235">
        <v>2325.64</v>
      </c>
      <c r="G187" s="230">
        <f t="shared" si="9"/>
        <v>93.0256</v>
      </c>
    </row>
    <row r="188" spans="1:7" ht="22.5" customHeight="1">
      <c r="A188" s="129"/>
      <c r="B188" s="129">
        <v>75414</v>
      </c>
      <c r="C188" s="92" t="s">
        <v>49</v>
      </c>
      <c r="D188" s="131">
        <f>SUM(D189)</f>
        <v>7000</v>
      </c>
      <c r="E188" s="131">
        <f>SUM(E189)</f>
        <v>37000</v>
      </c>
      <c r="F188" s="131">
        <f>SUM(F189)</f>
        <v>36998.6</v>
      </c>
      <c r="G188" s="230">
        <f t="shared" si="9"/>
        <v>99.99621621621621</v>
      </c>
    </row>
    <row r="189" spans="1:7" ht="22.5" customHeight="1">
      <c r="A189" s="7"/>
      <c r="B189" s="7"/>
      <c r="C189" s="143" t="s">
        <v>368</v>
      </c>
      <c r="D189" s="131">
        <f>SUM(D190:D190)</f>
        <v>7000</v>
      </c>
      <c r="E189" s="131">
        <f>SUM(E190:E190)</f>
        <v>37000</v>
      </c>
      <c r="F189" s="235">
        <f>SUM(F190:F190)</f>
        <v>36998.6</v>
      </c>
      <c r="G189" s="230">
        <f t="shared" si="9"/>
        <v>99.99621621621621</v>
      </c>
    </row>
    <row r="190" spans="1:7" ht="22.5" customHeight="1">
      <c r="A190" s="129"/>
      <c r="B190" s="129"/>
      <c r="C190" s="92" t="s">
        <v>378</v>
      </c>
      <c r="D190" s="131">
        <v>7000</v>
      </c>
      <c r="E190" s="131">
        <v>37000</v>
      </c>
      <c r="F190" s="235">
        <v>36998.6</v>
      </c>
      <c r="G190" s="230">
        <f t="shared" si="9"/>
        <v>99.99621621621621</v>
      </c>
    </row>
    <row r="191" spans="1:256" s="236" customFormat="1" ht="22.5" customHeight="1">
      <c r="A191" s="129"/>
      <c r="B191" s="129">
        <v>75416</v>
      </c>
      <c r="C191" s="92" t="s">
        <v>401</v>
      </c>
      <c r="D191" s="131">
        <f>SUM(D192)</f>
        <v>2020077</v>
      </c>
      <c r="E191" s="131">
        <f>SUM(E192)</f>
        <v>2006503</v>
      </c>
      <c r="F191" s="131">
        <f>SUM(F192)</f>
        <v>1998260.8199999998</v>
      </c>
      <c r="G191" s="230">
        <f t="shared" si="9"/>
        <v>99.5892266296138</v>
      </c>
      <c r="J191" s="237"/>
      <c r="IT191" s="84"/>
      <c r="IU191" s="84"/>
      <c r="IV191" s="84"/>
    </row>
    <row r="192" spans="1:7" ht="22.5" customHeight="1">
      <c r="A192" s="7"/>
      <c r="B192" s="7"/>
      <c r="C192" s="143" t="s">
        <v>368</v>
      </c>
      <c r="D192" s="131">
        <f>SUM(D193:D195)</f>
        <v>2020077</v>
      </c>
      <c r="E192" s="131">
        <f>SUM(E193:E195)</f>
        <v>2006503</v>
      </c>
      <c r="F192" s="131">
        <f>SUM(F193:F195)</f>
        <v>1998260.8199999998</v>
      </c>
      <c r="G192" s="230">
        <f t="shared" si="9"/>
        <v>99.5892266296138</v>
      </c>
    </row>
    <row r="193" spans="1:7" ht="22.5" customHeight="1">
      <c r="A193" s="129"/>
      <c r="B193" s="129"/>
      <c r="C193" s="92" t="s">
        <v>369</v>
      </c>
      <c r="D193" s="131">
        <v>1753117</v>
      </c>
      <c r="E193" s="131">
        <v>1734781</v>
      </c>
      <c r="F193" s="235">
        <v>1726637.93</v>
      </c>
      <c r="G193" s="230">
        <f t="shared" si="9"/>
        <v>99.5305995396537</v>
      </c>
    </row>
    <row r="194" spans="1:256" s="236" customFormat="1" ht="22.5" customHeight="1">
      <c r="A194" s="129"/>
      <c r="B194" s="129"/>
      <c r="C194" s="92" t="s">
        <v>378</v>
      </c>
      <c r="D194" s="131">
        <v>214060</v>
      </c>
      <c r="E194" s="131">
        <v>224022</v>
      </c>
      <c r="F194" s="235">
        <v>223946.4</v>
      </c>
      <c r="G194" s="230">
        <f t="shared" si="9"/>
        <v>99.96625331440661</v>
      </c>
      <c r="J194" s="237"/>
      <c r="IT194" s="84"/>
      <c r="IU194" s="84"/>
      <c r="IV194" s="84"/>
    </row>
    <row r="195" spans="1:7" ht="22.5" customHeight="1">
      <c r="A195" s="129"/>
      <c r="B195" s="129"/>
      <c r="C195" s="92" t="s">
        <v>371</v>
      </c>
      <c r="D195" s="131">
        <v>52900</v>
      </c>
      <c r="E195" s="131">
        <v>47700</v>
      </c>
      <c r="F195" s="235">
        <v>47676.49</v>
      </c>
      <c r="G195" s="230">
        <f t="shared" si="9"/>
        <v>99.95071278825995</v>
      </c>
    </row>
    <row r="196" spans="1:7" ht="22.5" customHeight="1">
      <c r="A196" s="129"/>
      <c r="B196" s="129">
        <v>75495</v>
      </c>
      <c r="C196" s="92" t="s">
        <v>10</v>
      </c>
      <c r="D196" s="131">
        <f>SUM(D197,D199)</f>
        <v>130600</v>
      </c>
      <c r="E196" s="131">
        <f>SUM(E197,E199)</f>
        <v>140350</v>
      </c>
      <c r="F196" s="131">
        <f>SUM(F197,F199)</f>
        <v>131296.11</v>
      </c>
      <c r="G196" s="230">
        <f t="shared" si="9"/>
        <v>93.5490630566441</v>
      </c>
    </row>
    <row r="197" spans="1:7" ht="22.5" customHeight="1">
      <c r="A197" s="7"/>
      <c r="B197" s="7"/>
      <c r="C197" s="143" t="s">
        <v>368</v>
      </c>
      <c r="D197" s="200">
        <f>SUM(D198:D198)</f>
        <v>10600</v>
      </c>
      <c r="E197" s="200">
        <f>SUM(E198:E198)</f>
        <v>21600</v>
      </c>
      <c r="F197" s="200">
        <f>SUM(F198:F198)</f>
        <v>13597.41</v>
      </c>
      <c r="G197" s="230">
        <f t="shared" si="9"/>
        <v>62.95097222222223</v>
      </c>
    </row>
    <row r="198" spans="1:256" s="236" customFormat="1" ht="22.5" customHeight="1">
      <c r="A198" s="129"/>
      <c r="B198" s="129"/>
      <c r="C198" s="92" t="s">
        <v>378</v>
      </c>
      <c r="D198" s="131">
        <v>10600</v>
      </c>
      <c r="E198" s="131">
        <v>21600</v>
      </c>
      <c r="F198" s="235">
        <v>13597.41</v>
      </c>
      <c r="G198" s="230">
        <f t="shared" si="9"/>
        <v>62.95097222222223</v>
      </c>
      <c r="J198" s="237"/>
      <c r="IT198" s="84"/>
      <c r="IU198" s="84"/>
      <c r="IV198" s="84"/>
    </row>
    <row r="199" spans="1:7" ht="22.5" customHeight="1">
      <c r="A199" s="7"/>
      <c r="B199" s="7"/>
      <c r="C199" s="143" t="s">
        <v>372</v>
      </c>
      <c r="D199" s="200">
        <f>SUM(D200:D200)</f>
        <v>120000</v>
      </c>
      <c r="E199" s="200">
        <f>SUM(E200:E200)</f>
        <v>118750</v>
      </c>
      <c r="F199" s="200">
        <f>SUM(F200:F200)</f>
        <v>117698.7</v>
      </c>
      <c r="G199" s="230">
        <f t="shared" si="9"/>
        <v>99.1146947368421</v>
      </c>
    </row>
    <row r="200" spans="1:256" s="236" customFormat="1" ht="22.5" customHeight="1">
      <c r="A200" s="129"/>
      <c r="B200" s="129"/>
      <c r="C200" s="92" t="s">
        <v>373</v>
      </c>
      <c r="D200" s="131">
        <v>120000</v>
      </c>
      <c r="E200" s="131">
        <v>118750</v>
      </c>
      <c r="F200" s="235">
        <v>117698.7</v>
      </c>
      <c r="G200" s="230">
        <f t="shared" si="9"/>
        <v>99.1146947368421</v>
      </c>
      <c r="J200" s="237"/>
      <c r="IT200" s="84"/>
      <c r="IU200" s="84"/>
      <c r="IV200" s="84"/>
    </row>
    <row r="201" spans="1:7" ht="22.5" customHeight="1">
      <c r="A201" s="87">
        <v>757</v>
      </c>
      <c r="B201" s="87"/>
      <c r="C201" s="143" t="s">
        <v>175</v>
      </c>
      <c r="D201" s="146">
        <f>SUM(D205,D208)</f>
        <v>5878663</v>
      </c>
      <c r="E201" s="146">
        <f>SUM(E205,E208)</f>
        <v>5878663</v>
      </c>
      <c r="F201" s="146">
        <f>SUM(F205,F208)</f>
        <v>4271637.39</v>
      </c>
      <c r="G201" s="230">
        <f aca="true" t="shared" si="14" ref="G201:G261">F201/E201*100</f>
        <v>72.66341666463956</v>
      </c>
    </row>
    <row r="202" spans="1:7" ht="22.5" customHeight="1">
      <c r="A202" s="7"/>
      <c r="B202" s="7"/>
      <c r="C202" s="143" t="s">
        <v>368</v>
      </c>
      <c r="D202" s="131">
        <f>SUM(D203:D204)</f>
        <v>5878663</v>
      </c>
      <c r="E202" s="131">
        <f>SUM(E203:E204)</f>
        <v>5878663</v>
      </c>
      <c r="F202" s="131">
        <f>SUM(F203:F204)</f>
        <v>4271637.39</v>
      </c>
      <c r="G202" s="230">
        <f t="shared" si="14"/>
        <v>72.66341666463956</v>
      </c>
    </row>
    <row r="203" spans="1:7" ht="22.5" customHeight="1">
      <c r="A203" s="7"/>
      <c r="B203" s="7"/>
      <c r="C203" s="92" t="s">
        <v>392</v>
      </c>
      <c r="D203" s="131">
        <f>SUM(D210)</f>
        <v>1085903</v>
      </c>
      <c r="E203" s="131">
        <f>SUM(E210)</f>
        <v>1085903</v>
      </c>
      <c r="F203" s="131">
        <f>SUM(F210)</f>
        <v>0</v>
      </c>
      <c r="G203" s="230">
        <f t="shared" si="14"/>
        <v>0</v>
      </c>
    </row>
    <row r="204" spans="1:256" s="236" customFormat="1" ht="22.5" customHeight="1">
      <c r="A204" s="129"/>
      <c r="B204" s="129"/>
      <c r="C204" s="92" t="s">
        <v>375</v>
      </c>
      <c r="D204" s="131">
        <f>SUM(D207)</f>
        <v>4792760</v>
      </c>
      <c r="E204" s="131">
        <f>SUM(E207)</f>
        <v>4792760</v>
      </c>
      <c r="F204" s="131">
        <f>SUM(F207)</f>
        <v>4271637.39</v>
      </c>
      <c r="G204" s="230">
        <f t="shared" si="14"/>
        <v>89.12687866698937</v>
      </c>
      <c r="J204" s="237"/>
      <c r="IT204" s="84"/>
      <c r="IU204" s="84"/>
      <c r="IV204" s="84"/>
    </row>
    <row r="205" spans="1:7" ht="36.75" customHeight="1">
      <c r="A205" s="133"/>
      <c r="B205" s="133">
        <v>75702</v>
      </c>
      <c r="C205" s="92" t="s">
        <v>176</v>
      </c>
      <c r="D205" s="135">
        <f>SUM(D206)</f>
        <v>4792760</v>
      </c>
      <c r="E205" s="135">
        <f>SUM(E206)</f>
        <v>4792760</v>
      </c>
      <c r="F205" s="238">
        <f>SUM(F206)</f>
        <v>4271637.39</v>
      </c>
      <c r="G205" s="230">
        <f t="shared" si="14"/>
        <v>89.12687866698937</v>
      </c>
    </row>
    <row r="206" spans="1:7" ht="23.25" customHeight="1">
      <c r="A206" s="7"/>
      <c r="B206" s="7"/>
      <c r="C206" s="143" t="s">
        <v>368</v>
      </c>
      <c r="D206" s="131">
        <f>SUM(D207:D207)</f>
        <v>4792760</v>
      </c>
      <c r="E206" s="131">
        <f>SUM(E207:E207)</f>
        <v>4792760</v>
      </c>
      <c r="F206" s="131">
        <f>SUM(F207:F207)</f>
        <v>4271637.39</v>
      </c>
      <c r="G206" s="230">
        <f t="shared" si="14"/>
        <v>89.12687866698937</v>
      </c>
    </row>
    <row r="207" spans="1:256" s="236" customFormat="1" ht="22.5" customHeight="1">
      <c r="A207" s="129"/>
      <c r="B207" s="129"/>
      <c r="C207" s="92" t="s">
        <v>375</v>
      </c>
      <c r="D207" s="131">
        <v>4792760</v>
      </c>
      <c r="E207" s="131">
        <v>4792760</v>
      </c>
      <c r="F207" s="235">
        <v>4271637.39</v>
      </c>
      <c r="G207" s="230">
        <f t="shared" si="14"/>
        <v>89.12687866698937</v>
      </c>
      <c r="J207" s="237"/>
      <c r="IT207" s="84"/>
      <c r="IU207" s="84"/>
      <c r="IV207" s="84"/>
    </row>
    <row r="208" spans="1:256" s="236" customFormat="1" ht="37.5" customHeight="1">
      <c r="A208" s="129"/>
      <c r="B208" s="129">
        <v>75704</v>
      </c>
      <c r="C208" s="92" t="s">
        <v>403</v>
      </c>
      <c r="D208" s="131">
        <f aca="true" t="shared" si="15" ref="D208:F209">SUM(D209)</f>
        <v>1085903</v>
      </c>
      <c r="E208" s="131">
        <f t="shared" si="15"/>
        <v>1085903</v>
      </c>
      <c r="F208" s="131">
        <f t="shared" si="15"/>
        <v>0</v>
      </c>
      <c r="G208" s="230">
        <f t="shared" si="14"/>
        <v>0</v>
      </c>
      <c r="J208" s="237"/>
      <c r="IT208" s="84"/>
      <c r="IU208" s="84"/>
      <c r="IV208" s="84"/>
    </row>
    <row r="209" spans="1:256" s="236" customFormat="1" ht="22.5" customHeight="1">
      <c r="A209" s="129"/>
      <c r="B209" s="129"/>
      <c r="C209" s="143" t="s">
        <v>368</v>
      </c>
      <c r="D209" s="131">
        <f t="shared" si="15"/>
        <v>1085903</v>
      </c>
      <c r="E209" s="131">
        <f t="shared" si="15"/>
        <v>1085903</v>
      </c>
      <c r="F209" s="131">
        <f t="shared" si="15"/>
        <v>0</v>
      </c>
      <c r="G209" s="230">
        <f t="shared" si="14"/>
        <v>0</v>
      </c>
      <c r="J209" s="237"/>
      <c r="IT209" s="84"/>
      <c r="IU209" s="84"/>
      <c r="IV209" s="84"/>
    </row>
    <row r="210" spans="1:256" s="236" customFormat="1" ht="22.5" customHeight="1">
      <c r="A210" s="129"/>
      <c r="B210" s="129"/>
      <c r="C210" s="92" t="s">
        <v>392</v>
      </c>
      <c r="D210" s="131">
        <v>1085903</v>
      </c>
      <c r="E210" s="131">
        <v>1085903</v>
      </c>
      <c r="F210" s="235">
        <v>0</v>
      </c>
      <c r="G210" s="230">
        <f t="shared" si="14"/>
        <v>0</v>
      </c>
      <c r="J210" s="237"/>
      <c r="IT210" s="84"/>
      <c r="IU210" s="84"/>
      <c r="IV210" s="84"/>
    </row>
    <row r="211" spans="1:7" ht="22.5" customHeight="1">
      <c r="A211" s="87">
        <v>758</v>
      </c>
      <c r="B211" s="87"/>
      <c r="C211" s="143" t="s">
        <v>91</v>
      </c>
      <c r="D211" s="146">
        <f>SUM(D214)</f>
        <v>540000</v>
      </c>
      <c r="E211" s="146">
        <f>SUM(E214)</f>
        <v>470000</v>
      </c>
      <c r="F211" s="146">
        <f>SUM(F214)</f>
        <v>0</v>
      </c>
      <c r="G211" s="230">
        <f t="shared" si="14"/>
        <v>0</v>
      </c>
    </row>
    <row r="212" spans="1:7" ht="22.5" customHeight="1">
      <c r="A212" s="87"/>
      <c r="B212" s="87"/>
      <c r="C212" s="143" t="s">
        <v>368</v>
      </c>
      <c r="D212" s="135">
        <f>SUM(D213)</f>
        <v>540000</v>
      </c>
      <c r="E212" s="135">
        <f>SUM(E213)</f>
        <v>470000</v>
      </c>
      <c r="F212" s="238">
        <f>SUM(F213)</f>
        <v>0</v>
      </c>
      <c r="G212" s="230">
        <f t="shared" si="14"/>
        <v>0</v>
      </c>
    </row>
    <row r="213" spans="1:256" s="236" customFormat="1" ht="22.5" customHeight="1">
      <c r="A213" s="133"/>
      <c r="B213" s="133"/>
      <c r="C213" s="92" t="s">
        <v>378</v>
      </c>
      <c r="D213" s="135">
        <f>SUM(D216)</f>
        <v>540000</v>
      </c>
      <c r="E213" s="135">
        <f>SUM(E216)</f>
        <v>470000</v>
      </c>
      <c r="F213" s="135">
        <f>SUM(F216)</f>
        <v>0</v>
      </c>
      <c r="G213" s="230">
        <f t="shared" si="14"/>
        <v>0</v>
      </c>
      <c r="J213" s="237"/>
      <c r="IT213" s="84"/>
      <c r="IU213" s="84"/>
      <c r="IV213" s="84"/>
    </row>
    <row r="214" spans="1:7" ht="22.5" customHeight="1">
      <c r="A214" s="129"/>
      <c r="B214" s="129">
        <v>75818</v>
      </c>
      <c r="C214" s="92" t="s">
        <v>177</v>
      </c>
      <c r="D214" s="131">
        <f aca="true" t="shared" si="16" ref="D214:F215">SUM(D215)</f>
        <v>540000</v>
      </c>
      <c r="E214" s="131">
        <f t="shared" si="16"/>
        <v>470000</v>
      </c>
      <c r="F214" s="235">
        <f t="shared" si="16"/>
        <v>0</v>
      </c>
      <c r="G214" s="230">
        <f t="shared" si="14"/>
        <v>0</v>
      </c>
    </row>
    <row r="215" spans="1:7" ht="22.5" customHeight="1">
      <c r="A215" s="87"/>
      <c r="B215" s="87"/>
      <c r="C215" s="143" t="s">
        <v>368</v>
      </c>
      <c r="D215" s="135">
        <f t="shared" si="16"/>
        <v>540000</v>
      </c>
      <c r="E215" s="135">
        <f t="shared" si="16"/>
        <v>470000</v>
      </c>
      <c r="F215" s="238">
        <f t="shared" si="16"/>
        <v>0</v>
      </c>
      <c r="G215" s="230">
        <f t="shared" si="14"/>
        <v>0</v>
      </c>
    </row>
    <row r="216" spans="1:256" s="236" customFormat="1" ht="22.5" customHeight="1">
      <c r="A216" s="133"/>
      <c r="B216" s="133"/>
      <c r="C216" s="92" t="s">
        <v>378</v>
      </c>
      <c r="D216" s="135">
        <v>540000</v>
      </c>
      <c r="E216" s="135">
        <v>470000</v>
      </c>
      <c r="F216" s="238">
        <v>0</v>
      </c>
      <c r="G216" s="230">
        <f t="shared" si="14"/>
        <v>0</v>
      </c>
      <c r="J216" s="237"/>
      <c r="IT216" s="84"/>
      <c r="IU216" s="84"/>
      <c r="IV216" s="84"/>
    </row>
    <row r="217" spans="1:7" ht="22.5" customHeight="1">
      <c r="A217" s="7">
        <v>801</v>
      </c>
      <c r="B217" s="7"/>
      <c r="C217" s="143" t="s">
        <v>178</v>
      </c>
      <c r="D217" s="127">
        <f>SUM(D218,D223)</f>
        <v>51165116</v>
      </c>
      <c r="E217" s="127">
        <f>SUM(E218,E223)</f>
        <v>51163809</v>
      </c>
      <c r="F217" s="127">
        <f>SUM(F218,F223)</f>
        <v>49472158.7</v>
      </c>
      <c r="G217" s="230">
        <f t="shared" si="14"/>
        <v>96.69365840217252</v>
      </c>
    </row>
    <row r="218" spans="1:7" ht="22.5" customHeight="1">
      <c r="A218" s="7"/>
      <c r="B218" s="7"/>
      <c r="C218" s="143" t="s">
        <v>368</v>
      </c>
      <c r="D218" s="131">
        <f>SUM(D219:D222)</f>
        <v>49912116</v>
      </c>
      <c r="E218" s="131">
        <f>SUM(E219:E222)</f>
        <v>49600663</v>
      </c>
      <c r="F218" s="131">
        <f>SUM(F219:F222)</f>
        <v>48176728.14</v>
      </c>
      <c r="G218" s="230">
        <f t="shared" si="14"/>
        <v>97.12920196248184</v>
      </c>
    </row>
    <row r="219" spans="1:7" ht="22.5" customHeight="1">
      <c r="A219" s="129"/>
      <c r="B219" s="129"/>
      <c r="C219" s="92" t="s">
        <v>369</v>
      </c>
      <c r="D219" s="131">
        <f>SUM(D228,D237,D242,D251,D265)</f>
        <v>34680948</v>
      </c>
      <c r="E219" s="131">
        <f>SUM(E228,E237,E242,E251,E265)</f>
        <v>34061105</v>
      </c>
      <c r="F219" s="131">
        <f>SUM(F228,F237,F242,F251,F265)</f>
        <v>33530496.79</v>
      </c>
      <c r="G219" s="230">
        <f t="shared" si="14"/>
        <v>98.44218732774523</v>
      </c>
    </row>
    <row r="220" spans="1:7" ht="22.5" customHeight="1">
      <c r="A220" s="129"/>
      <c r="B220" s="129"/>
      <c r="C220" s="92" t="s">
        <v>378</v>
      </c>
      <c r="D220" s="131">
        <f>SUM(D229,D238,D243,D252,D259,D262,D266)</f>
        <v>7088420</v>
      </c>
      <c r="E220" s="131">
        <f>SUM(E229,E238,E243,E252,E259,E262,E266)</f>
        <v>7363606</v>
      </c>
      <c r="F220" s="131">
        <f>SUM(F229,F238,F243,F252,F259,F262,F266)</f>
        <v>7050135.840000001</v>
      </c>
      <c r="G220" s="230">
        <f t="shared" si="14"/>
        <v>95.7429802735236</v>
      </c>
    </row>
    <row r="221" spans="1:7" ht="22.5" customHeight="1">
      <c r="A221" s="129"/>
      <c r="B221" s="129"/>
      <c r="C221" s="92" t="s">
        <v>370</v>
      </c>
      <c r="D221" s="131">
        <f>SUM(D230,D239,D244,D253)</f>
        <v>8016995</v>
      </c>
      <c r="E221" s="131">
        <f>SUM(E230,E239,E244,E253)</f>
        <v>8041178</v>
      </c>
      <c r="F221" s="131">
        <f>SUM(F230,F239,F244,F253)</f>
        <v>7465922.84</v>
      </c>
      <c r="G221" s="230">
        <f t="shared" si="14"/>
        <v>92.84613324067692</v>
      </c>
    </row>
    <row r="222" spans="1:7" ht="22.5" customHeight="1">
      <c r="A222" s="7"/>
      <c r="B222" s="7"/>
      <c r="C222" s="92" t="s">
        <v>371</v>
      </c>
      <c r="D222" s="131">
        <f>SUM(D231,D245,D254,D267)</f>
        <v>125753</v>
      </c>
      <c r="E222" s="131">
        <f>SUM(E231,E245,E254,E267)</f>
        <v>134774</v>
      </c>
      <c r="F222" s="131">
        <f>SUM(F231,F245,F254,F267)</f>
        <v>130172.67</v>
      </c>
      <c r="G222" s="230">
        <f t="shared" si="14"/>
        <v>96.58589193761408</v>
      </c>
    </row>
    <row r="223" spans="1:256" s="236" customFormat="1" ht="22.5" customHeight="1">
      <c r="A223" s="129"/>
      <c r="B223" s="129"/>
      <c r="C223" s="143" t="s">
        <v>372</v>
      </c>
      <c r="D223" s="131">
        <f>SUM(D224:D225)</f>
        <v>1253000</v>
      </c>
      <c r="E223" s="131">
        <f>SUM(E224:E225)</f>
        <v>1563146</v>
      </c>
      <c r="F223" s="131">
        <f>SUM(F224:F225)</f>
        <v>1295430.5599999998</v>
      </c>
      <c r="G223" s="230">
        <f t="shared" si="14"/>
        <v>82.87329270586368</v>
      </c>
      <c r="J223" s="237"/>
      <c r="IT223" s="84"/>
      <c r="IU223" s="84"/>
      <c r="IV223" s="84"/>
    </row>
    <row r="224" spans="1:7" ht="22.5" customHeight="1">
      <c r="A224" s="129"/>
      <c r="B224" s="129"/>
      <c r="C224" s="92" t="s">
        <v>373</v>
      </c>
      <c r="D224" s="131">
        <f>SUM(D233,D247,D256,D269)</f>
        <v>1200000</v>
      </c>
      <c r="E224" s="131">
        <f>SUM(E233,E247,E256,E269)</f>
        <v>1514468</v>
      </c>
      <c r="F224" s="131">
        <f>SUM(F233,F247,F256,F269)</f>
        <v>1249711.9</v>
      </c>
      <c r="G224" s="230">
        <f t="shared" si="14"/>
        <v>82.51821101535324</v>
      </c>
    </row>
    <row r="225" spans="1:7" ht="22.5" customHeight="1">
      <c r="A225" s="129"/>
      <c r="B225" s="129"/>
      <c r="C225" s="92" t="s">
        <v>215</v>
      </c>
      <c r="D225" s="131">
        <f>SUM(D234,D248)</f>
        <v>53000</v>
      </c>
      <c r="E225" s="131">
        <f>SUM(E234,E248)</f>
        <v>48678</v>
      </c>
      <c r="F225" s="131">
        <f>SUM(F234,F248)</f>
        <v>45718.66</v>
      </c>
      <c r="G225" s="230">
        <f t="shared" si="14"/>
        <v>93.92058013887178</v>
      </c>
    </row>
    <row r="226" spans="1:7" ht="22.5" customHeight="1">
      <c r="A226" s="129"/>
      <c r="B226" s="129">
        <v>80101</v>
      </c>
      <c r="C226" s="92" t="s">
        <v>96</v>
      </c>
      <c r="D226" s="131">
        <f>SUM(D227,D248,D232)</f>
        <v>21442752</v>
      </c>
      <c r="E226" s="131">
        <f>SUM(E227,E232)</f>
        <v>22560724</v>
      </c>
      <c r="F226" s="131">
        <f>SUM(F227,F232)</f>
        <v>22245312.96</v>
      </c>
      <c r="G226" s="230">
        <f t="shared" si="14"/>
        <v>98.60194628505717</v>
      </c>
    </row>
    <row r="227" spans="1:7" ht="22.5" customHeight="1">
      <c r="A227" s="7"/>
      <c r="B227" s="7"/>
      <c r="C227" s="143" t="s">
        <v>368</v>
      </c>
      <c r="D227" s="131">
        <f>SUM(D228:D231)</f>
        <v>20566252</v>
      </c>
      <c r="E227" s="131">
        <f>SUM(E228:E231)</f>
        <v>21850813</v>
      </c>
      <c r="F227" s="131">
        <f>SUM(F228:F231)</f>
        <v>21721637.77</v>
      </c>
      <c r="G227" s="230">
        <f t="shared" si="14"/>
        <v>99.40883101237469</v>
      </c>
    </row>
    <row r="228" spans="1:7" ht="22.5" customHeight="1">
      <c r="A228" s="129"/>
      <c r="B228" s="129"/>
      <c r="C228" s="92" t="s">
        <v>369</v>
      </c>
      <c r="D228" s="131">
        <v>15488904</v>
      </c>
      <c r="E228" s="131">
        <v>16063215</v>
      </c>
      <c r="F228" s="235">
        <v>15994612.62</v>
      </c>
      <c r="G228" s="230">
        <f t="shared" si="14"/>
        <v>99.57292248158292</v>
      </c>
    </row>
    <row r="229" spans="1:7" ht="22.5" customHeight="1">
      <c r="A229" s="129"/>
      <c r="B229" s="129"/>
      <c r="C229" s="92" t="s">
        <v>378</v>
      </c>
      <c r="D229" s="131">
        <v>2663676</v>
      </c>
      <c r="E229" s="131">
        <v>3472348</v>
      </c>
      <c r="F229" s="235">
        <v>3412887.68</v>
      </c>
      <c r="G229" s="230">
        <f t="shared" si="14"/>
        <v>98.28760481380323</v>
      </c>
    </row>
    <row r="230" spans="1:7" ht="22.5" customHeight="1">
      <c r="A230" s="129"/>
      <c r="B230" s="129"/>
      <c r="C230" s="92" t="s">
        <v>370</v>
      </c>
      <c r="D230" s="131">
        <v>2402970</v>
      </c>
      <c r="E230" s="131">
        <v>2243583</v>
      </c>
      <c r="F230" s="235">
        <v>2243147.84</v>
      </c>
      <c r="G230" s="230">
        <f t="shared" si="14"/>
        <v>99.98060423884473</v>
      </c>
    </row>
    <row r="231" spans="1:256" s="236" customFormat="1" ht="22.5" customHeight="1">
      <c r="A231" s="129"/>
      <c r="B231" s="129"/>
      <c r="C231" s="92" t="s">
        <v>371</v>
      </c>
      <c r="D231" s="131">
        <v>10702</v>
      </c>
      <c r="E231" s="131">
        <v>71667</v>
      </c>
      <c r="F231" s="235">
        <v>70989.63</v>
      </c>
      <c r="G231" s="230">
        <f t="shared" si="14"/>
        <v>99.05483695424672</v>
      </c>
      <c r="J231" s="237"/>
      <c r="IT231" s="84"/>
      <c r="IU231" s="84"/>
      <c r="IV231" s="84"/>
    </row>
    <row r="232" spans="1:7" ht="22.5" customHeight="1">
      <c r="A232" s="129"/>
      <c r="B232" s="129"/>
      <c r="C232" s="143" t="s">
        <v>372</v>
      </c>
      <c r="D232" s="131">
        <f>SUM(D233:D234)</f>
        <v>853500</v>
      </c>
      <c r="E232" s="131">
        <f>SUM(E233:E234)</f>
        <v>709911</v>
      </c>
      <c r="F232" s="131">
        <f>SUM(F233:F234)</f>
        <v>523675.19</v>
      </c>
      <c r="G232" s="230">
        <f t="shared" si="14"/>
        <v>73.76631577761155</v>
      </c>
    </row>
    <row r="233" spans="1:7" ht="22.5" customHeight="1">
      <c r="A233" s="129"/>
      <c r="B233" s="129"/>
      <c r="C233" s="92" t="s">
        <v>373</v>
      </c>
      <c r="D233" s="131">
        <v>823500</v>
      </c>
      <c r="E233" s="131">
        <v>679911</v>
      </c>
      <c r="F233" s="235">
        <v>493725.19</v>
      </c>
      <c r="G233" s="230">
        <f t="shared" si="14"/>
        <v>72.61614976077752</v>
      </c>
    </row>
    <row r="234" spans="1:7" ht="22.5" customHeight="1">
      <c r="A234" s="129"/>
      <c r="B234" s="129"/>
      <c r="C234" s="92" t="s">
        <v>215</v>
      </c>
      <c r="D234" s="131">
        <v>30000</v>
      </c>
      <c r="E234" s="131">
        <v>30000</v>
      </c>
      <c r="F234" s="235">
        <v>29950</v>
      </c>
      <c r="G234" s="230">
        <f t="shared" si="14"/>
        <v>99.83333333333333</v>
      </c>
    </row>
    <row r="235" spans="1:7" ht="37.5" customHeight="1">
      <c r="A235" s="129"/>
      <c r="B235" s="129">
        <v>80103</v>
      </c>
      <c r="C235" s="92" t="s">
        <v>179</v>
      </c>
      <c r="D235" s="131">
        <f>SUM(D236)</f>
        <v>1252173</v>
      </c>
      <c r="E235" s="131">
        <f>SUM(E236)</f>
        <v>1317165</v>
      </c>
      <c r="F235" s="235">
        <f>SUM(F236)</f>
        <v>1224538.44</v>
      </c>
      <c r="G235" s="230">
        <f t="shared" si="14"/>
        <v>92.96773297195112</v>
      </c>
    </row>
    <row r="236" spans="1:7" ht="22.5" customHeight="1">
      <c r="A236" s="7"/>
      <c r="B236" s="7"/>
      <c r="C236" s="143" t="s">
        <v>368</v>
      </c>
      <c r="D236" s="131">
        <f>SUM(D237:D239)</f>
        <v>1252173</v>
      </c>
      <c r="E236" s="131">
        <f>SUM(E237:E239)</f>
        <v>1317165</v>
      </c>
      <c r="F236" s="235">
        <f>SUM(F237:F239)</f>
        <v>1224538.44</v>
      </c>
      <c r="G236" s="230">
        <f t="shared" si="14"/>
        <v>92.96773297195112</v>
      </c>
    </row>
    <row r="237" spans="1:7" ht="22.5" customHeight="1">
      <c r="A237" s="129"/>
      <c r="B237" s="129"/>
      <c r="C237" s="92" t="s">
        <v>369</v>
      </c>
      <c r="D237" s="131">
        <v>1041271</v>
      </c>
      <c r="E237" s="131">
        <v>1103682</v>
      </c>
      <c r="F237" s="235">
        <v>1071652.48</v>
      </c>
      <c r="G237" s="230">
        <f t="shared" si="14"/>
        <v>97.09793944270179</v>
      </c>
    </row>
    <row r="238" spans="1:7" ht="22.5" customHeight="1">
      <c r="A238" s="129"/>
      <c r="B238" s="129"/>
      <c r="C238" s="92" t="s">
        <v>378</v>
      </c>
      <c r="D238" s="131">
        <v>54401</v>
      </c>
      <c r="E238" s="131">
        <v>56982</v>
      </c>
      <c r="F238" s="235">
        <v>56181.76</v>
      </c>
      <c r="G238" s="230">
        <f t="shared" si="14"/>
        <v>98.5956266891299</v>
      </c>
    </row>
    <row r="239" spans="1:7" ht="22.5" customHeight="1">
      <c r="A239" s="129"/>
      <c r="B239" s="129"/>
      <c r="C239" s="92" t="s">
        <v>370</v>
      </c>
      <c r="D239" s="131">
        <v>156501</v>
      </c>
      <c r="E239" s="131">
        <v>156501</v>
      </c>
      <c r="F239" s="235">
        <v>96704.2</v>
      </c>
      <c r="G239" s="230">
        <f t="shared" si="14"/>
        <v>61.79142625286739</v>
      </c>
    </row>
    <row r="240" spans="1:7" ht="22.5" customHeight="1">
      <c r="A240" s="129"/>
      <c r="B240" s="129">
        <v>80104</v>
      </c>
      <c r="C240" s="92" t="s">
        <v>180</v>
      </c>
      <c r="D240" s="131">
        <f>SUM(D241,D246)</f>
        <v>11746098</v>
      </c>
      <c r="E240" s="131">
        <f>SUM(E241,E246)</f>
        <v>12066003</v>
      </c>
      <c r="F240" s="235">
        <f>SUM(F241,F246)</f>
        <v>11732555.969999999</v>
      </c>
      <c r="G240" s="230">
        <f t="shared" si="14"/>
        <v>97.23647482932002</v>
      </c>
    </row>
    <row r="241" spans="1:256" s="236" customFormat="1" ht="22.5" customHeight="1">
      <c r="A241" s="7"/>
      <c r="B241" s="7"/>
      <c r="C241" s="143" t="s">
        <v>368</v>
      </c>
      <c r="D241" s="131">
        <f>SUM(D242:D245)</f>
        <v>11383098</v>
      </c>
      <c r="E241" s="131">
        <f>SUM(E242:E245)</f>
        <v>11495403</v>
      </c>
      <c r="F241" s="131">
        <f>SUM(F242:F245)</f>
        <v>11167994.6</v>
      </c>
      <c r="G241" s="230">
        <f t="shared" si="14"/>
        <v>97.15183191054719</v>
      </c>
      <c r="J241" s="237"/>
      <c r="IT241" s="84"/>
      <c r="IU241" s="84"/>
      <c r="IV241" s="84"/>
    </row>
    <row r="242" spans="1:256" s="236" customFormat="1" ht="22.5" customHeight="1">
      <c r="A242" s="7"/>
      <c r="B242" s="7"/>
      <c r="C242" s="92" t="s">
        <v>369</v>
      </c>
      <c r="D242" s="131">
        <v>6327173</v>
      </c>
      <c r="E242" s="131">
        <v>6440349</v>
      </c>
      <c r="F242" s="235">
        <v>6425403.52</v>
      </c>
      <c r="G242" s="230">
        <f t="shared" si="14"/>
        <v>99.76793990512004</v>
      </c>
      <c r="J242" s="237"/>
      <c r="IT242" s="84"/>
      <c r="IU242" s="84"/>
      <c r="IV242" s="84"/>
    </row>
    <row r="243" spans="1:256" s="236" customFormat="1" ht="22.5" customHeight="1">
      <c r="A243" s="7"/>
      <c r="B243" s="7"/>
      <c r="C243" s="92" t="s">
        <v>378</v>
      </c>
      <c r="D243" s="131">
        <v>1323200</v>
      </c>
      <c r="E243" s="131">
        <v>1307689</v>
      </c>
      <c r="F243" s="235">
        <v>1282420.68</v>
      </c>
      <c r="G243" s="230">
        <f t="shared" si="14"/>
        <v>98.06771181832988</v>
      </c>
      <c r="J243" s="237"/>
      <c r="IT243" s="84"/>
      <c r="IU243" s="84"/>
      <c r="IV243" s="84"/>
    </row>
    <row r="244" spans="1:7" ht="22.5" customHeight="1">
      <c r="A244" s="129"/>
      <c r="B244" s="129"/>
      <c r="C244" s="92" t="s">
        <v>370</v>
      </c>
      <c r="D244" s="131">
        <v>3732725</v>
      </c>
      <c r="E244" s="131">
        <v>3732725</v>
      </c>
      <c r="F244" s="235">
        <v>3445530.4</v>
      </c>
      <c r="G244" s="230">
        <f t="shared" si="14"/>
        <v>92.30603379568547</v>
      </c>
    </row>
    <row r="245" spans="1:7" ht="22.5" customHeight="1">
      <c r="A245" s="129"/>
      <c r="B245" s="129"/>
      <c r="C245" s="92" t="s">
        <v>371</v>
      </c>
      <c r="D245" s="131">
        <v>0</v>
      </c>
      <c r="E245" s="131">
        <v>14640</v>
      </c>
      <c r="F245" s="235">
        <v>14640</v>
      </c>
      <c r="G245" s="230">
        <f t="shared" si="14"/>
        <v>100</v>
      </c>
    </row>
    <row r="246" spans="1:7" ht="22.5" customHeight="1">
      <c r="A246" s="7"/>
      <c r="B246" s="7"/>
      <c r="C246" s="143" t="s">
        <v>372</v>
      </c>
      <c r="D246" s="131">
        <f>SUM(D247:D248)</f>
        <v>363000</v>
      </c>
      <c r="E246" s="131">
        <f>SUM(E247:E248)</f>
        <v>570600</v>
      </c>
      <c r="F246" s="131">
        <f>SUM(F247:F248)</f>
        <v>564561.37</v>
      </c>
      <c r="G246" s="230">
        <f t="shared" si="14"/>
        <v>98.94170522257272</v>
      </c>
    </row>
    <row r="247" spans="1:7" ht="22.5" customHeight="1">
      <c r="A247" s="129"/>
      <c r="B247" s="129"/>
      <c r="C247" s="92" t="s">
        <v>373</v>
      </c>
      <c r="D247" s="131">
        <v>340000</v>
      </c>
      <c r="E247" s="131">
        <v>551922</v>
      </c>
      <c r="F247" s="235">
        <v>548792.71</v>
      </c>
      <c r="G247" s="230">
        <f t="shared" si="14"/>
        <v>99.43301952087432</v>
      </c>
    </row>
    <row r="248" spans="1:7" ht="22.5" customHeight="1">
      <c r="A248" s="129"/>
      <c r="B248" s="129"/>
      <c r="C248" s="92" t="s">
        <v>215</v>
      </c>
      <c r="D248" s="131">
        <v>23000</v>
      </c>
      <c r="E248" s="131">
        <v>18678</v>
      </c>
      <c r="F248" s="235">
        <v>15768.66</v>
      </c>
      <c r="G248" s="230">
        <f t="shared" si="14"/>
        <v>84.42370703501444</v>
      </c>
    </row>
    <row r="249" spans="1:7" ht="22.5" customHeight="1">
      <c r="A249" s="129"/>
      <c r="B249" s="129">
        <v>80110</v>
      </c>
      <c r="C249" s="92" t="s">
        <v>98</v>
      </c>
      <c r="D249" s="131">
        <f>SUM(D250,D255)</f>
        <v>12656909</v>
      </c>
      <c r="E249" s="131">
        <f>SUM(E250,E255)</f>
        <v>13540617</v>
      </c>
      <c r="F249" s="131">
        <f>SUM(F250,F255)</f>
        <v>13276580.83</v>
      </c>
      <c r="G249" s="230">
        <f t="shared" si="14"/>
        <v>98.05004328827852</v>
      </c>
    </row>
    <row r="250" spans="1:7" ht="22.5" customHeight="1">
      <c r="A250" s="7"/>
      <c r="B250" s="7"/>
      <c r="C250" s="143" t="s">
        <v>368</v>
      </c>
      <c r="D250" s="131">
        <f>SUM(D251:D254)</f>
        <v>12620409</v>
      </c>
      <c r="E250" s="131">
        <f>SUM(E251:E254)</f>
        <v>13490117</v>
      </c>
      <c r="F250" s="131">
        <f>SUM(F251:F254)</f>
        <v>13226580.83</v>
      </c>
      <c r="G250" s="230">
        <f t="shared" si="14"/>
        <v>98.04645007897263</v>
      </c>
    </row>
    <row r="251" spans="1:7" ht="22.5" customHeight="1">
      <c r="A251" s="129"/>
      <c r="B251" s="129"/>
      <c r="C251" s="92" t="s">
        <v>369</v>
      </c>
      <c r="D251" s="131">
        <v>9671661</v>
      </c>
      <c r="E251" s="131">
        <v>9970255</v>
      </c>
      <c r="F251" s="235">
        <v>9948663.64</v>
      </c>
      <c r="G251" s="230">
        <f t="shared" si="14"/>
        <v>99.78344224896956</v>
      </c>
    </row>
    <row r="252" spans="1:256" s="236" customFormat="1" ht="22.5" customHeight="1">
      <c r="A252" s="129"/>
      <c r="B252" s="129"/>
      <c r="C252" s="92" t="s">
        <v>378</v>
      </c>
      <c r="D252" s="131">
        <v>1215866</v>
      </c>
      <c r="E252" s="131">
        <v>1579694</v>
      </c>
      <c r="F252" s="235">
        <v>1565589.28</v>
      </c>
      <c r="G252" s="230">
        <f t="shared" si="14"/>
        <v>99.10712327830579</v>
      </c>
      <c r="J252" s="237"/>
      <c r="IT252" s="84"/>
      <c r="IU252" s="84"/>
      <c r="IV252" s="84"/>
    </row>
    <row r="253" spans="1:256" s="12" customFormat="1" ht="22.5" customHeight="1">
      <c r="A253" s="129"/>
      <c r="B253" s="129"/>
      <c r="C253" s="92" t="s">
        <v>370</v>
      </c>
      <c r="D253" s="131">
        <v>1724799</v>
      </c>
      <c r="E253" s="131">
        <v>1908369</v>
      </c>
      <c r="F253" s="235">
        <v>1680540.4</v>
      </c>
      <c r="G253" s="230">
        <f t="shared" si="14"/>
        <v>88.06160653416609</v>
      </c>
      <c r="J253" s="118"/>
      <c r="IT253" s="9"/>
      <c r="IU253" s="9"/>
      <c r="IV253" s="9"/>
    </row>
    <row r="254" spans="1:7" ht="22.5" customHeight="1">
      <c r="A254" s="7"/>
      <c r="B254" s="7"/>
      <c r="C254" s="92" t="s">
        <v>371</v>
      </c>
      <c r="D254" s="131">
        <v>8083</v>
      </c>
      <c r="E254" s="131">
        <v>31799</v>
      </c>
      <c r="F254" s="235">
        <v>31787.51</v>
      </c>
      <c r="G254" s="230">
        <f t="shared" si="14"/>
        <v>99.96386678826377</v>
      </c>
    </row>
    <row r="255" spans="1:7" ht="22.5" customHeight="1">
      <c r="A255" s="7"/>
      <c r="B255" s="7"/>
      <c r="C255" s="143" t="s">
        <v>372</v>
      </c>
      <c r="D255" s="131">
        <f>SUM(D256)</f>
        <v>36500</v>
      </c>
      <c r="E255" s="131">
        <f>SUM(E256)</f>
        <v>50500</v>
      </c>
      <c r="F255" s="131">
        <f>SUM(F256)</f>
        <v>50000</v>
      </c>
      <c r="G255" s="230">
        <f t="shared" si="14"/>
        <v>99.00990099009901</v>
      </c>
    </row>
    <row r="256" spans="1:7" ht="22.5" customHeight="1">
      <c r="A256" s="7"/>
      <c r="B256" s="7"/>
      <c r="C256" s="92" t="s">
        <v>373</v>
      </c>
      <c r="D256" s="131">
        <v>36500</v>
      </c>
      <c r="E256" s="131">
        <v>50500</v>
      </c>
      <c r="F256" s="235">
        <v>50000</v>
      </c>
      <c r="G256" s="230">
        <f t="shared" si="14"/>
        <v>99.00990099009901</v>
      </c>
    </row>
    <row r="257" spans="1:7" ht="22.5" customHeight="1">
      <c r="A257" s="129"/>
      <c r="B257" s="129">
        <v>80113</v>
      </c>
      <c r="C257" s="92" t="s">
        <v>181</v>
      </c>
      <c r="D257" s="131">
        <f aca="true" t="shared" si="17" ref="D257:F258">SUM(D258)</f>
        <v>0</v>
      </c>
      <c r="E257" s="131">
        <f t="shared" si="17"/>
        <v>56669</v>
      </c>
      <c r="F257" s="235">
        <f t="shared" si="17"/>
        <v>56668.19</v>
      </c>
      <c r="G257" s="230">
        <f t="shared" si="14"/>
        <v>99.998570647091</v>
      </c>
    </row>
    <row r="258" spans="1:7" ht="22.5" customHeight="1">
      <c r="A258" s="7"/>
      <c r="B258" s="7"/>
      <c r="C258" s="143" t="s">
        <v>368</v>
      </c>
      <c r="D258" s="131">
        <f t="shared" si="17"/>
        <v>0</v>
      </c>
      <c r="E258" s="131">
        <f t="shared" si="17"/>
        <v>56669</v>
      </c>
      <c r="F258" s="235">
        <f t="shared" si="17"/>
        <v>56668.19</v>
      </c>
      <c r="G258" s="230">
        <f t="shared" si="14"/>
        <v>99.998570647091</v>
      </c>
    </row>
    <row r="259" spans="1:7" ht="22.5" customHeight="1">
      <c r="A259" s="129"/>
      <c r="B259" s="129"/>
      <c r="C259" s="92" t="s">
        <v>378</v>
      </c>
      <c r="D259" s="131">
        <v>0</v>
      </c>
      <c r="E259" s="131">
        <v>56669</v>
      </c>
      <c r="F259" s="235">
        <v>56668.19</v>
      </c>
      <c r="G259" s="230">
        <f t="shared" si="14"/>
        <v>99.998570647091</v>
      </c>
    </row>
    <row r="260" spans="1:7" ht="22.5" customHeight="1">
      <c r="A260" s="129"/>
      <c r="B260" s="129">
        <v>80146</v>
      </c>
      <c r="C260" s="92" t="s">
        <v>182</v>
      </c>
      <c r="D260" s="131">
        <f aca="true" t="shared" si="18" ref="D260:F261">SUM(D261)</f>
        <v>206390</v>
      </c>
      <c r="E260" s="131">
        <f t="shared" si="18"/>
        <v>206390</v>
      </c>
      <c r="F260" s="235">
        <f t="shared" si="18"/>
        <v>138588.87</v>
      </c>
      <c r="G260" s="230">
        <f t="shared" si="14"/>
        <v>67.14902369300837</v>
      </c>
    </row>
    <row r="261" spans="1:7" ht="22.5" customHeight="1">
      <c r="A261" s="7"/>
      <c r="B261" s="7"/>
      <c r="C261" s="143" t="s">
        <v>368</v>
      </c>
      <c r="D261" s="131">
        <f t="shared" si="18"/>
        <v>206390</v>
      </c>
      <c r="E261" s="131">
        <f t="shared" si="18"/>
        <v>206390</v>
      </c>
      <c r="F261" s="235">
        <f t="shared" si="18"/>
        <v>138588.87</v>
      </c>
      <c r="G261" s="230">
        <f t="shared" si="14"/>
        <v>67.14902369300837</v>
      </c>
    </row>
    <row r="262" spans="1:7" ht="22.5" customHeight="1">
      <c r="A262" s="129"/>
      <c r="B262" s="129"/>
      <c r="C262" s="92" t="s">
        <v>378</v>
      </c>
      <c r="D262" s="131">
        <v>206390</v>
      </c>
      <c r="E262" s="131">
        <v>206390</v>
      </c>
      <c r="F262" s="235">
        <v>138588.87</v>
      </c>
      <c r="G262" s="230">
        <f aca="true" t="shared" si="19" ref="G262:G335">F262/E262*100</f>
        <v>67.14902369300837</v>
      </c>
    </row>
    <row r="263" spans="1:7" ht="22.5" customHeight="1">
      <c r="A263" s="129"/>
      <c r="B263" s="129">
        <v>80195</v>
      </c>
      <c r="C263" s="92" t="s">
        <v>10</v>
      </c>
      <c r="D263" s="131">
        <f>SUM(D264,D268)</f>
        <v>3883794</v>
      </c>
      <c r="E263" s="131">
        <f>SUM(E264,E268)</f>
        <v>1416241</v>
      </c>
      <c r="F263" s="131">
        <f>SUM(F264,F268)</f>
        <v>797913.4400000001</v>
      </c>
      <c r="G263" s="230">
        <f t="shared" si="19"/>
        <v>56.3402302291771</v>
      </c>
    </row>
    <row r="264" spans="1:7" ht="22.5" customHeight="1">
      <c r="A264" s="7"/>
      <c r="B264" s="7"/>
      <c r="C264" s="143" t="s">
        <v>368</v>
      </c>
      <c r="D264" s="131">
        <f>SUM(D265:D267)</f>
        <v>3883794</v>
      </c>
      <c r="E264" s="131">
        <f>SUM(E265:E267)</f>
        <v>1184106</v>
      </c>
      <c r="F264" s="131">
        <f>SUM(F265:F267)</f>
        <v>640719.4400000001</v>
      </c>
      <c r="G264" s="230">
        <f t="shared" si="19"/>
        <v>54.10997326252887</v>
      </c>
    </row>
    <row r="265" spans="1:256" s="236" customFormat="1" ht="22.5" customHeight="1">
      <c r="A265" s="129"/>
      <c r="B265" s="129"/>
      <c r="C265" s="92" t="s">
        <v>369</v>
      </c>
      <c r="D265" s="131">
        <v>2151939</v>
      </c>
      <c r="E265" s="131">
        <v>483604</v>
      </c>
      <c r="F265" s="235">
        <v>90164.53</v>
      </c>
      <c r="G265" s="230">
        <f t="shared" si="19"/>
        <v>18.644289542683683</v>
      </c>
      <c r="J265" s="237"/>
      <c r="IT265" s="84"/>
      <c r="IU265" s="84"/>
      <c r="IV265" s="84"/>
    </row>
    <row r="266" spans="1:7" ht="22.5" customHeight="1">
      <c r="A266" s="129"/>
      <c r="B266" s="129"/>
      <c r="C266" s="92" t="s">
        <v>378</v>
      </c>
      <c r="D266" s="131">
        <v>1624887</v>
      </c>
      <c r="E266" s="131">
        <v>683834</v>
      </c>
      <c r="F266" s="235">
        <v>537799.38</v>
      </c>
      <c r="G266" s="230">
        <f t="shared" si="19"/>
        <v>78.64472664418558</v>
      </c>
    </row>
    <row r="267" spans="1:7" ht="27.75" customHeight="1">
      <c r="A267" s="7"/>
      <c r="B267" s="7"/>
      <c r="C267" s="92" t="s">
        <v>371</v>
      </c>
      <c r="D267" s="131">
        <v>106968</v>
      </c>
      <c r="E267" s="131">
        <v>16668</v>
      </c>
      <c r="F267" s="235">
        <v>12755.53</v>
      </c>
      <c r="G267" s="230">
        <f t="shared" si="19"/>
        <v>76.52705783537317</v>
      </c>
    </row>
    <row r="268" spans="1:7" ht="23.25" customHeight="1">
      <c r="A268" s="7"/>
      <c r="B268" s="7"/>
      <c r="C268" s="143" t="s">
        <v>372</v>
      </c>
      <c r="D268" s="131">
        <f>SUM(D269:D269)</f>
        <v>0</v>
      </c>
      <c r="E268" s="131">
        <f>SUM(E269:E269)</f>
        <v>232135</v>
      </c>
      <c r="F268" s="131">
        <f>SUM(F269:F269)</f>
        <v>157194</v>
      </c>
      <c r="G268" s="230">
        <f t="shared" si="19"/>
        <v>67.71663040902924</v>
      </c>
    </row>
    <row r="269" spans="1:7" ht="25.5" customHeight="1">
      <c r="A269" s="7"/>
      <c r="B269" s="7"/>
      <c r="C269" s="92" t="s">
        <v>373</v>
      </c>
      <c r="D269" s="131">
        <v>0</v>
      </c>
      <c r="E269" s="131">
        <v>232135</v>
      </c>
      <c r="F269" s="235">
        <v>157194</v>
      </c>
      <c r="G269" s="230">
        <f t="shared" si="19"/>
        <v>67.71663040902924</v>
      </c>
    </row>
    <row r="270" spans="1:7" ht="22.5" customHeight="1">
      <c r="A270" s="7">
        <v>851</v>
      </c>
      <c r="B270" s="7"/>
      <c r="C270" s="143" t="s">
        <v>183</v>
      </c>
      <c r="D270" s="127">
        <f>SUM(D271,D276)</f>
        <v>1369750</v>
      </c>
      <c r="E270" s="127">
        <f>SUM(E271,E276)</f>
        <v>1492574</v>
      </c>
      <c r="F270" s="127">
        <f>SUM(F271,F276)</f>
        <v>1299854.53</v>
      </c>
      <c r="G270" s="230">
        <f t="shared" si="19"/>
        <v>87.0881128841853</v>
      </c>
    </row>
    <row r="271" spans="1:7" ht="22.5" customHeight="1">
      <c r="A271" s="7"/>
      <c r="B271" s="7"/>
      <c r="C271" s="143" t="s">
        <v>368</v>
      </c>
      <c r="D271" s="131">
        <f>SUM(D272:D275)</f>
        <v>994750</v>
      </c>
      <c r="E271" s="131">
        <f>SUM(E272:E275)</f>
        <v>1117574</v>
      </c>
      <c r="F271" s="131">
        <f>SUM(F272:F275)</f>
        <v>925947.4</v>
      </c>
      <c r="G271" s="230">
        <f t="shared" si="19"/>
        <v>82.85334125525469</v>
      </c>
    </row>
    <row r="272" spans="1:7" ht="22.5" customHeight="1">
      <c r="A272" s="129"/>
      <c r="B272" s="129"/>
      <c r="C272" s="92" t="s">
        <v>369</v>
      </c>
      <c r="D272" s="131">
        <f>SUM(D284)</f>
        <v>81650</v>
      </c>
      <c r="E272" s="131">
        <f>SUM(E284)</f>
        <v>134788</v>
      </c>
      <c r="F272" s="131">
        <f>SUM(F284)</f>
        <v>128727.5</v>
      </c>
      <c r="G272" s="230">
        <f t="shared" si="19"/>
        <v>95.50367985280589</v>
      </c>
    </row>
    <row r="273" spans="1:7" ht="22.5" customHeight="1">
      <c r="A273" s="129"/>
      <c r="B273" s="129"/>
      <c r="C273" s="92" t="s">
        <v>378</v>
      </c>
      <c r="D273" s="131">
        <f>SUM(D280,D285)</f>
        <v>269420</v>
      </c>
      <c r="E273" s="131">
        <f>SUM(E280,E285)</f>
        <v>406877</v>
      </c>
      <c r="F273" s="131">
        <f>SUM(F280,F285)</f>
        <v>274661.19</v>
      </c>
      <c r="G273" s="230">
        <f t="shared" si="19"/>
        <v>67.50472255743136</v>
      </c>
    </row>
    <row r="274" spans="1:256" s="236" customFormat="1" ht="22.5" customHeight="1">
      <c r="A274" s="129"/>
      <c r="B274" s="129"/>
      <c r="C274" s="92" t="s">
        <v>370</v>
      </c>
      <c r="D274" s="131">
        <f>SUM(D286,D292)</f>
        <v>638680</v>
      </c>
      <c r="E274" s="131">
        <f>SUM(E286,E292)</f>
        <v>572509</v>
      </c>
      <c r="F274" s="131">
        <f>SUM(F286,F292)</f>
        <v>519159.53</v>
      </c>
      <c r="G274" s="230">
        <f t="shared" si="19"/>
        <v>90.68146177614676</v>
      </c>
      <c r="J274" s="237"/>
      <c r="IT274" s="84"/>
      <c r="IU274" s="84"/>
      <c r="IV274" s="84"/>
    </row>
    <row r="275" spans="1:7" ht="22.5" customHeight="1">
      <c r="A275" s="7"/>
      <c r="B275" s="7"/>
      <c r="C275" s="92" t="s">
        <v>371</v>
      </c>
      <c r="D275" s="131">
        <f>SUM(D281,D287)</f>
        <v>5000</v>
      </c>
      <c r="E275" s="131">
        <f>SUM(E281,E287)</f>
        <v>3400</v>
      </c>
      <c r="F275" s="131">
        <f>SUM(F281,F287)</f>
        <v>3399.18</v>
      </c>
      <c r="G275" s="230">
        <f t="shared" si="19"/>
        <v>99.97588235294117</v>
      </c>
    </row>
    <row r="276" spans="1:7" ht="22.5" customHeight="1">
      <c r="A276" s="129"/>
      <c r="B276" s="129"/>
      <c r="C276" s="143" t="s">
        <v>372</v>
      </c>
      <c r="D276" s="131">
        <f aca="true" t="shared" si="20" ref="D276:F277">SUM(D288)</f>
        <v>375000</v>
      </c>
      <c r="E276" s="131">
        <f t="shared" si="20"/>
        <v>375000</v>
      </c>
      <c r="F276" s="235">
        <f t="shared" si="20"/>
        <v>373907.13</v>
      </c>
      <c r="G276" s="230">
        <f t="shared" si="19"/>
        <v>99.708568</v>
      </c>
    </row>
    <row r="277" spans="1:7" ht="22.5" customHeight="1">
      <c r="A277" s="129"/>
      <c r="B277" s="129"/>
      <c r="C277" s="92" t="s">
        <v>373</v>
      </c>
      <c r="D277" s="131">
        <f t="shared" si="20"/>
        <v>375000</v>
      </c>
      <c r="E277" s="131">
        <f t="shared" si="20"/>
        <v>375000</v>
      </c>
      <c r="F277" s="131">
        <f t="shared" si="20"/>
        <v>373907.13</v>
      </c>
      <c r="G277" s="230">
        <f t="shared" si="19"/>
        <v>99.708568</v>
      </c>
    </row>
    <row r="278" spans="1:7" ht="22.5" customHeight="1">
      <c r="A278" s="129"/>
      <c r="B278" s="129">
        <v>85153</v>
      </c>
      <c r="C278" s="92" t="s">
        <v>184</v>
      </c>
      <c r="D278" s="131">
        <f>SUM(D279)</f>
        <v>53120</v>
      </c>
      <c r="E278" s="131">
        <f>SUM(E279)</f>
        <v>16500</v>
      </c>
      <c r="F278" s="235">
        <f>SUM(F279)</f>
        <v>16455.239999999998</v>
      </c>
      <c r="G278" s="230">
        <f t="shared" si="19"/>
        <v>99.72872727272726</v>
      </c>
    </row>
    <row r="279" spans="1:7" ht="22.5" customHeight="1">
      <c r="A279" s="7"/>
      <c r="B279" s="7"/>
      <c r="C279" s="143" t="s">
        <v>368</v>
      </c>
      <c r="D279" s="131">
        <f>SUM(D280:D281)</f>
        <v>53120</v>
      </c>
      <c r="E279" s="131">
        <f>SUM(E280:E281)</f>
        <v>16500</v>
      </c>
      <c r="F279" s="131">
        <f>SUM(F280:F281)</f>
        <v>16455.239999999998</v>
      </c>
      <c r="G279" s="230">
        <f t="shared" si="19"/>
        <v>99.72872727272726</v>
      </c>
    </row>
    <row r="280" spans="1:7" ht="22.5" customHeight="1">
      <c r="A280" s="7"/>
      <c r="B280" s="7"/>
      <c r="C280" s="92" t="s">
        <v>378</v>
      </c>
      <c r="D280" s="131">
        <v>51120</v>
      </c>
      <c r="E280" s="131">
        <v>13100</v>
      </c>
      <c r="F280" s="235">
        <v>13056.06</v>
      </c>
      <c r="G280" s="230">
        <f t="shared" si="19"/>
        <v>99.66458015267176</v>
      </c>
    </row>
    <row r="281" spans="1:7" ht="22.5" customHeight="1">
      <c r="A281" s="7"/>
      <c r="B281" s="7"/>
      <c r="C281" s="92" t="s">
        <v>371</v>
      </c>
      <c r="D281" s="131">
        <v>2000</v>
      </c>
      <c r="E281" s="131">
        <v>3400</v>
      </c>
      <c r="F281" s="235">
        <v>3399.18</v>
      </c>
      <c r="G281" s="230">
        <f t="shared" si="19"/>
        <v>99.97588235294117</v>
      </c>
    </row>
    <row r="282" spans="1:7" ht="22.5" customHeight="1">
      <c r="A282" s="129"/>
      <c r="B282" s="129">
        <v>85154</v>
      </c>
      <c r="C282" s="92" t="s">
        <v>185</v>
      </c>
      <c r="D282" s="131">
        <f>SUM(D283,D288)</f>
        <v>1196880</v>
      </c>
      <c r="E282" s="131">
        <f>SUM(E283,E288)</f>
        <v>1356324</v>
      </c>
      <c r="F282" s="131">
        <f>SUM(F283,F288)</f>
        <v>1167049.29</v>
      </c>
      <c r="G282" s="230">
        <f t="shared" si="19"/>
        <v>86.04502242826936</v>
      </c>
    </row>
    <row r="283" spans="1:7" ht="22.5" customHeight="1">
      <c r="A283" s="7"/>
      <c r="B283" s="7"/>
      <c r="C283" s="143" t="s">
        <v>368</v>
      </c>
      <c r="D283" s="131">
        <f>SUM(D284:D287)</f>
        <v>821880</v>
      </c>
      <c r="E283" s="131">
        <f>SUM(E284:E287)</f>
        <v>981324</v>
      </c>
      <c r="F283" s="131">
        <f>SUM(F284:F287)</f>
        <v>793142.16</v>
      </c>
      <c r="G283" s="230">
        <f t="shared" si="19"/>
        <v>80.82367902955599</v>
      </c>
    </row>
    <row r="284" spans="1:7" ht="22.5" customHeight="1">
      <c r="A284" s="129"/>
      <c r="B284" s="129"/>
      <c r="C284" s="92" t="s">
        <v>369</v>
      </c>
      <c r="D284" s="131">
        <v>81650</v>
      </c>
      <c r="E284" s="131">
        <v>134788</v>
      </c>
      <c r="F284" s="235">
        <v>128727.5</v>
      </c>
      <c r="G284" s="230">
        <f t="shared" si="19"/>
        <v>95.50367985280589</v>
      </c>
    </row>
    <row r="285" spans="1:7" ht="22.5" customHeight="1">
      <c r="A285" s="129"/>
      <c r="B285" s="129"/>
      <c r="C285" s="92" t="s">
        <v>378</v>
      </c>
      <c r="D285" s="131">
        <v>218300</v>
      </c>
      <c r="E285" s="131">
        <v>393777</v>
      </c>
      <c r="F285" s="235">
        <v>261605.13</v>
      </c>
      <c r="G285" s="230">
        <f t="shared" si="19"/>
        <v>66.43484256317662</v>
      </c>
    </row>
    <row r="286" spans="1:256" s="236" customFormat="1" ht="22.5" customHeight="1">
      <c r="A286" s="129"/>
      <c r="B286" s="129"/>
      <c r="C286" s="92" t="s">
        <v>370</v>
      </c>
      <c r="D286" s="131">
        <v>518930</v>
      </c>
      <c r="E286" s="131">
        <v>452759</v>
      </c>
      <c r="F286" s="235">
        <v>402809.53</v>
      </c>
      <c r="G286" s="230">
        <f t="shared" si="19"/>
        <v>88.96775768123881</v>
      </c>
      <c r="J286" s="237"/>
      <c r="IT286" s="84"/>
      <c r="IU286" s="84"/>
      <c r="IV286" s="84"/>
    </row>
    <row r="287" spans="1:7" ht="22.5" customHeight="1">
      <c r="A287" s="7"/>
      <c r="B287" s="7"/>
      <c r="C287" s="92" t="s">
        <v>371</v>
      </c>
      <c r="D287" s="131">
        <v>3000</v>
      </c>
      <c r="E287" s="131">
        <v>0</v>
      </c>
      <c r="F287" s="235">
        <v>0</v>
      </c>
      <c r="G287" s="239" t="s">
        <v>18</v>
      </c>
    </row>
    <row r="288" spans="1:7" ht="22.5" customHeight="1">
      <c r="A288" s="129"/>
      <c r="B288" s="129"/>
      <c r="C288" s="143" t="s">
        <v>372</v>
      </c>
      <c r="D288" s="131">
        <f>SUM(D289)</f>
        <v>375000</v>
      </c>
      <c r="E288" s="131">
        <f>SUM(E289)</f>
        <v>375000</v>
      </c>
      <c r="F288" s="131">
        <f>SUM(F289)</f>
        <v>373907.13</v>
      </c>
      <c r="G288" s="230">
        <f t="shared" si="19"/>
        <v>99.708568</v>
      </c>
    </row>
    <row r="289" spans="1:7" ht="22.5" customHeight="1">
      <c r="A289" s="129"/>
      <c r="B289" s="129"/>
      <c r="C289" s="92" t="s">
        <v>373</v>
      </c>
      <c r="D289" s="131">
        <v>375000</v>
      </c>
      <c r="E289" s="131">
        <v>375000</v>
      </c>
      <c r="F289" s="235">
        <v>373907.13</v>
      </c>
      <c r="G289" s="230">
        <f t="shared" si="19"/>
        <v>99.708568</v>
      </c>
    </row>
    <row r="290" spans="1:7" ht="22.5" customHeight="1">
      <c r="A290" s="129"/>
      <c r="B290" s="129">
        <v>85195</v>
      </c>
      <c r="C290" s="92" t="s">
        <v>10</v>
      </c>
      <c r="D290" s="131">
        <f>SUM(D291)</f>
        <v>119750</v>
      </c>
      <c r="E290" s="131">
        <f>SUM(E291)</f>
        <v>119750</v>
      </c>
      <c r="F290" s="131">
        <f>SUM(F291)</f>
        <v>116350</v>
      </c>
      <c r="G290" s="230">
        <f t="shared" si="19"/>
        <v>97.160751565762</v>
      </c>
    </row>
    <row r="291" spans="1:7" ht="22.5" customHeight="1">
      <c r="A291" s="7"/>
      <c r="B291" s="7"/>
      <c r="C291" s="143" t="s">
        <v>368</v>
      </c>
      <c r="D291" s="131">
        <f>SUM(D292:D292)</f>
        <v>119750</v>
      </c>
      <c r="E291" s="131">
        <f>SUM(E292:E292)</f>
        <v>119750</v>
      </c>
      <c r="F291" s="131">
        <f>SUM(F292:F292)</f>
        <v>116350</v>
      </c>
      <c r="G291" s="230">
        <f t="shared" si="19"/>
        <v>97.160751565762</v>
      </c>
    </row>
    <row r="292" spans="1:7" ht="22.5" customHeight="1">
      <c r="A292" s="129"/>
      <c r="B292" s="129"/>
      <c r="C292" s="92" t="s">
        <v>370</v>
      </c>
      <c r="D292" s="131">
        <v>119750</v>
      </c>
      <c r="E292" s="131">
        <v>119750</v>
      </c>
      <c r="F292" s="235">
        <v>116350</v>
      </c>
      <c r="G292" s="230">
        <f t="shared" si="19"/>
        <v>97.160751565762</v>
      </c>
    </row>
    <row r="293" spans="1:7" ht="22.5" customHeight="1">
      <c r="A293" s="7">
        <v>852</v>
      </c>
      <c r="B293" s="7"/>
      <c r="C293" s="143" t="s">
        <v>99</v>
      </c>
      <c r="D293" s="127">
        <f>SUM(D294,D299)</f>
        <v>23017597</v>
      </c>
      <c r="E293" s="127">
        <f>SUM(E294,E299)</f>
        <v>23140168</v>
      </c>
      <c r="F293" s="127">
        <f>SUM(F294,F299)</f>
        <v>22987516.33</v>
      </c>
      <c r="G293" s="230">
        <f t="shared" si="19"/>
        <v>99.34031736502517</v>
      </c>
    </row>
    <row r="294" spans="1:7" ht="22.5" customHeight="1">
      <c r="A294" s="7"/>
      <c r="B294" s="7"/>
      <c r="C294" s="143" t="s">
        <v>368</v>
      </c>
      <c r="D294" s="131">
        <f>SUM(D295:D298)</f>
        <v>22657597</v>
      </c>
      <c r="E294" s="131">
        <f>SUM(E295:E298)</f>
        <v>22744775</v>
      </c>
      <c r="F294" s="131">
        <f>SUM(F295:F298)</f>
        <v>22627804.389999997</v>
      </c>
      <c r="G294" s="230">
        <f t="shared" si="19"/>
        <v>99.4857253589011</v>
      </c>
    </row>
    <row r="295" spans="1:7" ht="22.5" customHeight="1">
      <c r="A295" s="129"/>
      <c r="B295" s="129"/>
      <c r="C295" s="92" t="s">
        <v>369</v>
      </c>
      <c r="D295" s="131">
        <f>SUM(D311,D323,D339)</f>
        <v>3265217</v>
      </c>
      <c r="E295" s="131">
        <f>SUM(E311,E323,E339)</f>
        <v>3617838</v>
      </c>
      <c r="F295" s="131">
        <f>SUM(F311,F323,F339)</f>
        <v>3585461.06</v>
      </c>
      <c r="G295" s="230">
        <f t="shared" si="19"/>
        <v>99.10507490937958</v>
      </c>
    </row>
    <row r="296" spans="1:256" s="236" customFormat="1" ht="22.5" customHeight="1">
      <c r="A296" s="129"/>
      <c r="B296" s="129"/>
      <c r="C296" s="92" t="s">
        <v>378</v>
      </c>
      <c r="D296" s="131">
        <f>SUM(D305,D308,D312,D316,D319,D327,D340,D348,D351,D354)</f>
        <v>3041540</v>
      </c>
      <c r="E296" s="131">
        <f>SUM(E305,E308,E312,E316,E319,E327,E340,E348,E351,E354)</f>
        <v>3352966</v>
      </c>
      <c r="F296" s="131">
        <f>SUM(F305,F308,F312,F316,F319,F327,F340,F348,F351,F354)</f>
        <v>3318407.7899999996</v>
      </c>
      <c r="G296" s="230">
        <f t="shared" si="19"/>
        <v>98.96932417447715</v>
      </c>
      <c r="J296" s="237"/>
      <c r="IT296" s="84"/>
      <c r="IU296" s="84"/>
      <c r="IV296" s="84"/>
    </row>
    <row r="297" spans="1:256" s="12" customFormat="1" ht="22.5" customHeight="1">
      <c r="A297" s="129"/>
      <c r="B297" s="129"/>
      <c r="C297" s="92" t="s">
        <v>370</v>
      </c>
      <c r="D297" s="131">
        <f>SUM(D320,D355)</f>
        <v>200100</v>
      </c>
      <c r="E297" s="131">
        <f>SUM(E320,E355)</f>
        <v>280100</v>
      </c>
      <c r="F297" s="131">
        <f>SUM(F320,F355)</f>
        <v>279407.14</v>
      </c>
      <c r="G297" s="230">
        <f t="shared" si="19"/>
        <v>99.75263834344878</v>
      </c>
      <c r="J297" s="118"/>
      <c r="IT297" s="9"/>
      <c r="IU297" s="9"/>
      <c r="IV297" s="9"/>
    </row>
    <row r="298" spans="1:7" ht="22.5" customHeight="1">
      <c r="A298" s="7"/>
      <c r="B298" s="7"/>
      <c r="C298" s="92" t="s">
        <v>371</v>
      </c>
      <c r="D298" s="200">
        <f>SUM(D313,D324,D330,D333,D336,D341,D356)</f>
        <v>16150740</v>
      </c>
      <c r="E298" s="200">
        <f>SUM(E313,E324,E330,E333,E336,E341,E356)</f>
        <v>15493871</v>
      </c>
      <c r="F298" s="200">
        <f>SUM(F313,F324,F330,F333,F336,F341,F356)</f>
        <v>15444528.399999999</v>
      </c>
      <c r="G298" s="230">
        <f t="shared" si="19"/>
        <v>99.68153471782486</v>
      </c>
    </row>
    <row r="299" spans="1:7" ht="22.5" customHeight="1">
      <c r="A299" s="7"/>
      <c r="B299" s="7"/>
      <c r="C299" s="143" t="s">
        <v>372</v>
      </c>
      <c r="D299" s="200">
        <f>SUM(D300:D302)</f>
        <v>360000</v>
      </c>
      <c r="E299" s="200">
        <f>SUM(E300:E302)</f>
        <v>395393</v>
      </c>
      <c r="F299" s="200">
        <f>SUM(F300:F302)</f>
        <v>359711.94</v>
      </c>
      <c r="G299" s="230">
        <f t="shared" si="19"/>
        <v>90.97579876224414</v>
      </c>
    </row>
    <row r="300" spans="1:7" ht="22.5" customHeight="1">
      <c r="A300" s="129"/>
      <c r="B300" s="129"/>
      <c r="C300" s="92" t="s">
        <v>373</v>
      </c>
      <c r="D300" s="200">
        <f aca="true" t="shared" si="21" ref="D300:F302">SUM(D343)</f>
        <v>360000</v>
      </c>
      <c r="E300" s="200">
        <f t="shared" si="21"/>
        <v>325000</v>
      </c>
      <c r="F300" s="200">
        <f t="shared" si="21"/>
        <v>291322.48</v>
      </c>
      <c r="G300" s="230">
        <f t="shared" si="19"/>
        <v>89.63768615384615</v>
      </c>
    </row>
    <row r="301" spans="1:7" ht="22.5" customHeight="1">
      <c r="A301" s="129"/>
      <c r="B301" s="129"/>
      <c r="C301" s="92" t="s">
        <v>215</v>
      </c>
      <c r="D301" s="200">
        <f t="shared" si="21"/>
        <v>0</v>
      </c>
      <c r="E301" s="200">
        <f t="shared" si="21"/>
        <v>51000</v>
      </c>
      <c r="F301" s="200">
        <f t="shared" si="21"/>
        <v>50252</v>
      </c>
      <c r="G301" s="230">
        <f t="shared" si="19"/>
        <v>98.53333333333333</v>
      </c>
    </row>
    <row r="302" spans="1:7" ht="22.5" customHeight="1">
      <c r="A302" s="129"/>
      <c r="B302" s="129"/>
      <c r="C302" s="92" t="s">
        <v>216</v>
      </c>
      <c r="D302" s="200">
        <f t="shared" si="21"/>
        <v>0</v>
      </c>
      <c r="E302" s="200">
        <f t="shared" si="21"/>
        <v>19393</v>
      </c>
      <c r="F302" s="200">
        <f t="shared" si="21"/>
        <v>18137.46</v>
      </c>
      <c r="G302" s="230">
        <f t="shared" si="19"/>
        <v>93.52580828133861</v>
      </c>
    </row>
    <row r="303" spans="1:7" ht="22.5" customHeight="1">
      <c r="A303" s="129"/>
      <c r="B303" s="129">
        <v>85201</v>
      </c>
      <c r="C303" s="92" t="s">
        <v>566</v>
      </c>
      <c r="D303" s="200">
        <f aca="true" t="shared" si="22" ref="D303:F304">SUM(D304)</f>
        <v>7000</v>
      </c>
      <c r="E303" s="200">
        <f t="shared" si="22"/>
        <v>14254</v>
      </c>
      <c r="F303" s="200">
        <f t="shared" si="22"/>
        <v>14254</v>
      </c>
      <c r="G303" s="230">
        <f t="shared" si="19"/>
        <v>100</v>
      </c>
    </row>
    <row r="304" spans="1:7" ht="22.5" customHeight="1">
      <c r="A304" s="129"/>
      <c r="B304" s="129"/>
      <c r="C304" s="143" t="s">
        <v>368</v>
      </c>
      <c r="D304" s="200">
        <f t="shared" si="22"/>
        <v>7000</v>
      </c>
      <c r="E304" s="200">
        <f t="shared" si="22"/>
        <v>14254</v>
      </c>
      <c r="F304" s="200">
        <f t="shared" si="22"/>
        <v>14254</v>
      </c>
      <c r="G304" s="230">
        <f t="shared" si="19"/>
        <v>100</v>
      </c>
    </row>
    <row r="305" spans="1:7" ht="22.5" customHeight="1">
      <c r="A305" s="129"/>
      <c r="B305" s="129"/>
      <c r="C305" s="92" t="s">
        <v>378</v>
      </c>
      <c r="D305" s="200">
        <v>7000</v>
      </c>
      <c r="E305" s="200">
        <v>14254</v>
      </c>
      <c r="F305" s="200">
        <v>14254</v>
      </c>
      <c r="G305" s="230">
        <f t="shared" si="19"/>
        <v>100</v>
      </c>
    </row>
    <row r="306" spans="1:7" ht="22.5" customHeight="1">
      <c r="A306" s="129"/>
      <c r="B306" s="129">
        <v>85202</v>
      </c>
      <c r="C306" s="92" t="s">
        <v>186</v>
      </c>
      <c r="D306" s="131">
        <f aca="true" t="shared" si="23" ref="D306:F307">SUM(D307)</f>
        <v>730000</v>
      </c>
      <c r="E306" s="131">
        <f t="shared" si="23"/>
        <v>1087000</v>
      </c>
      <c r="F306" s="131">
        <f t="shared" si="23"/>
        <v>1086894.15</v>
      </c>
      <c r="G306" s="230">
        <f t="shared" si="19"/>
        <v>99.9902621895124</v>
      </c>
    </row>
    <row r="307" spans="1:7" ht="22.5" customHeight="1">
      <c r="A307" s="7"/>
      <c r="B307" s="7"/>
      <c r="C307" s="143" t="s">
        <v>368</v>
      </c>
      <c r="D307" s="131">
        <f t="shared" si="23"/>
        <v>730000</v>
      </c>
      <c r="E307" s="131">
        <f t="shared" si="23"/>
        <v>1087000</v>
      </c>
      <c r="F307" s="235">
        <f t="shared" si="23"/>
        <v>1086894.15</v>
      </c>
      <c r="G307" s="230">
        <f t="shared" si="19"/>
        <v>99.9902621895124</v>
      </c>
    </row>
    <row r="308" spans="1:7" ht="22.5" customHeight="1">
      <c r="A308" s="129"/>
      <c r="B308" s="129"/>
      <c r="C308" s="92" t="s">
        <v>378</v>
      </c>
      <c r="D308" s="131">
        <v>730000</v>
      </c>
      <c r="E308" s="131">
        <v>1087000</v>
      </c>
      <c r="F308" s="235">
        <v>1086894.15</v>
      </c>
      <c r="G308" s="230">
        <f t="shared" si="19"/>
        <v>99.9902621895124</v>
      </c>
    </row>
    <row r="309" spans="1:7" ht="22.5" customHeight="1">
      <c r="A309" s="129"/>
      <c r="B309" s="129">
        <v>85203</v>
      </c>
      <c r="C309" s="92" t="s">
        <v>100</v>
      </c>
      <c r="D309" s="131">
        <f>SUM(D310)</f>
        <v>703763</v>
      </c>
      <c r="E309" s="131">
        <f>SUM(E310)</f>
        <v>730447</v>
      </c>
      <c r="F309" s="131">
        <f>SUM(F310)</f>
        <v>730441.77</v>
      </c>
      <c r="G309" s="230">
        <f t="shared" si="19"/>
        <v>99.99928400007119</v>
      </c>
    </row>
    <row r="310" spans="1:7" ht="22.5" customHeight="1">
      <c r="A310" s="7"/>
      <c r="B310" s="7"/>
      <c r="C310" s="143" t="s">
        <v>368</v>
      </c>
      <c r="D310" s="131">
        <f>SUM(D311:D313)</f>
        <v>703763</v>
      </c>
      <c r="E310" s="131">
        <f>SUM(E311:E313)</f>
        <v>730447</v>
      </c>
      <c r="F310" s="131">
        <f>SUM(F311:F313)</f>
        <v>730441.77</v>
      </c>
      <c r="G310" s="230">
        <f t="shared" si="19"/>
        <v>99.99928400007119</v>
      </c>
    </row>
    <row r="311" spans="1:7" ht="22.5" customHeight="1">
      <c r="A311" s="129"/>
      <c r="B311" s="129"/>
      <c r="C311" s="92" t="s">
        <v>369</v>
      </c>
      <c r="D311" s="131">
        <v>387475</v>
      </c>
      <c r="E311" s="131">
        <v>388060</v>
      </c>
      <c r="F311" s="235">
        <v>388059.46</v>
      </c>
      <c r="G311" s="230">
        <f t="shared" si="19"/>
        <v>99.99986084626089</v>
      </c>
    </row>
    <row r="312" spans="1:7" ht="22.5" customHeight="1">
      <c r="A312" s="129"/>
      <c r="B312" s="129"/>
      <c r="C312" s="92" t="s">
        <v>378</v>
      </c>
      <c r="D312" s="131">
        <v>314988</v>
      </c>
      <c r="E312" s="131">
        <v>341077</v>
      </c>
      <c r="F312" s="235">
        <v>341073.17</v>
      </c>
      <c r="G312" s="230">
        <f t="shared" si="19"/>
        <v>99.9988770864057</v>
      </c>
    </row>
    <row r="313" spans="1:7" ht="22.5" customHeight="1">
      <c r="A313" s="129"/>
      <c r="B313" s="129"/>
      <c r="C313" s="92" t="s">
        <v>371</v>
      </c>
      <c r="D313" s="131">
        <v>1300</v>
      </c>
      <c r="E313" s="131">
        <v>1310</v>
      </c>
      <c r="F313" s="131">
        <v>1309.14</v>
      </c>
      <c r="G313" s="230">
        <f t="shared" si="19"/>
        <v>99.93435114503818</v>
      </c>
    </row>
    <row r="314" spans="1:7" ht="24" customHeight="1">
      <c r="A314" s="129"/>
      <c r="B314" s="129">
        <v>85204</v>
      </c>
      <c r="C314" s="92" t="s">
        <v>465</v>
      </c>
      <c r="D314" s="131">
        <f aca="true" t="shared" si="24" ref="D314:F315">SUM(D315)</f>
        <v>15000</v>
      </c>
      <c r="E314" s="131">
        <f t="shared" si="24"/>
        <v>10000</v>
      </c>
      <c r="F314" s="131">
        <f t="shared" si="24"/>
        <v>9826.89</v>
      </c>
      <c r="G314" s="230">
        <f t="shared" si="19"/>
        <v>98.26889999999999</v>
      </c>
    </row>
    <row r="315" spans="1:7" ht="24" customHeight="1">
      <c r="A315" s="129"/>
      <c r="B315" s="129"/>
      <c r="C315" s="143" t="s">
        <v>368</v>
      </c>
      <c r="D315" s="131">
        <f t="shared" si="24"/>
        <v>15000</v>
      </c>
      <c r="E315" s="131">
        <f t="shared" si="24"/>
        <v>10000</v>
      </c>
      <c r="F315" s="131">
        <f t="shared" si="24"/>
        <v>9826.89</v>
      </c>
      <c r="G315" s="230">
        <f t="shared" si="19"/>
        <v>98.26889999999999</v>
      </c>
    </row>
    <row r="316" spans="1:7" ht="24" customHeight="1">
      <c r="A316" s="129"/>
      <c r="B316" s="129"/>
      <c r="C316" s="92" t="s">
        <v>378</v>
      </c>
      <c r="D316" s="131">
        <v>15000</v>
      </c>
      <c r="E316" s="131">
        <v>10000</v>
      </c>
      <c r="F316" s="235">
        <v>9826.89</v>
      </c>
      <c r="G316" s="230">
        <f t="shared" si="19"/>
        <v>98.26889999999999</v>
      </c>
    </row>
    <row r="317" spans="1:7" ht="24" customHeight="1">
      <c r="A317" s="129"/>
      <c r="B317" s="129">
        <v>85206</v>
      </c>
      <c r="C317" s="92" t="s">
        <v>457</v>
      </c>
      <c r="D317" s="131">
        <f>SUM(D318)</f>
        <v>0</v>
      </c>
      <c r="E317" s="131">
        <f>SUM(E318)</f>
        <v>95000</v>
      </c>
      <c r="F317" s="131">
        <f>SUM(F318)</f>
        <v>94307.1</v>
      </c>
      <c r="G317" s="230">
        <f t="shared" si="19"/>
        <v>99.27063157894737</v>
      </c>
    </row>
    <row r="318" spans="1:7" ht="24" customHeight="1">
      <c r="A318" s="129"/>
      <c r="B318" s="129"/>
      <c r="C318" s="143" t="s">
        <v>368</v>
      </c>
      <c r="D318" s="131">
        <f>SUM(D319:D320)</f>
        <v>0</v>
      </c>
      <c r="E318" s="131">
        <f>SUM(E319:E320)</f>
        <v>95000</v>
      </c>
      <c r="F318" s="131">
        <f>SUM(F319:F320)</f>
        <v>94307.1</v>
      </c>
      <c r="G318" s="230">
        <f>F318/E318*100</f>
        <v>99.27063157894737</v>
      </c>
    </row>
    <row r="319" spans="1:7" ht="24" customHeight="1">
      <c r="A319" s="129"/>
      <c r="B319" s="129"/>
      <c r="C319" s="92" t="s">
        <v>378</v>
      </c>
      <c r="D319" s="131">
        <v>0</v>
      </c>
      <c r="E319" s="131">
        <v>15000</v>
      </c>
      <c r="F319" s="235">
        <v>14999.96</v>
      </c>
      <c r="G319" s="230">
        <f t="shared" si="19"/>
        <v>99.99973333333332</v>
      </c>
    </row>
    <row r="320" spans="1:7" ht="24" customHeight="1">
      <c r="A320" s="129"/>
      <c r="B320" s="129"/>
      <c r="C320" s="92" t="s">
        <v>370</v>
      </c>
      <c r="D320" s="131">
        <v>0</v>
      </c>
      <c r="E320" s="131">
        <v>80000</v>
      </c>
      <c r="F320" s="235">
        <v>79307.14</v>
      </c>
      <c r="G320" s="230">
        <f t="shared" si="19"/>
        <v>99.133925</v>
      </c>
    </row>
    <row r="321" spans="1:7" ht="45.75" customHeight="1">
      <c r="A321" s="129"/>
      <c r="B321" s="129">
        <v>85212</v>
      </c>
      <c r="C321" s="92" t="s">
        <v>357</v>
      </c>
      <c r="D321" s="131">
        <f>SUM(D322)</f>
        <v>10710000</v>
      </c>
      <c r="E321" s="131">
        <f>SUM(E322)</f>
        <v>10142000</v>
      </c>
      <c r="F321" s="235">
        <f>SUM(F322)</f>
        <v>10135487.54</v>
      </c>
      <c r="G321" s="230">
        <f t="shared" si="19"/>
        <v>99.93578722145533</v>
      </c>
    </row>
    <row r="322" spans="1:7" ht="26.25" customHeight="1">
      <c r="A322" s="7"/>
      <c r="B322" s="7"/>
      <c r="C322" s="143" t="s">
        <v>368</v>
      </c>
      <c r="D322" s="131">
        <f>SUM(D323:D324)</f>
        <v>10710000</v>
      </c>
      <c r="E322" s="131">
        <f>SUM(E323:E324)</f>
        <v>10142000</v>
      </c>
      <c r="F322" s="131">
        <f>SUM(F323:F324)</f>
        <v>10135487.54</v>
      </c>
      <c r="G322" s="230">
        <f t="shared" si="19"/>
        <v>99.93578722145533</v>
      </c>
    </row>
    <row r="323" spans="1:7" ht="28.5" customHeight="1">
      <c r="A323" s="129"/>
      <c r="B323" s="129"/>
      <c r="C323" s="92" t="s">
        <v>369</v>
      </c>
      <c r="D323" s="131">
        <v>493700</v>
      </c>
      <c r="E323" s="131">
        <v>496260</v>
      </c>
      <c r="F323" s="235">
        <v>496260</v>
      </c>
      <c r="G323" s="230">
        <f t="shared" si="19"/>
        <v>100</v>
      </c>
    </row>
    <row r="324" spans="1:7" ht="22.5" customHeight="1">
      <c r="A324" s="129"/>
      <c r="B324" s="129"/>
      <c r="C324" s="92" t="s">
        <v>371</v>
      </c>
      <c r="D324" s="131">
        <v>10216300</v>
      </c>
      <c r="E324" s="131">
        <v>9645740</v>
      </c>
      <c r="F324" s="235">
        <v>9639227.54</v>
      </c>
      <c r="G324" s="230">
        <f t="shared" si="19"/>
        <v>99.93248356269191</v>
      </c>
    </row>
    <row r="325" spans="1:7" ht="56.25" customHeight="1">
      <c r="A325" s="129"/>
      <c r="B325" s="129">
        <v>85213</v>
      </c>
      <c r="C325" s="92" t="s">
        <v>358</v>
      </c>
      <c r="D325" s="131">
        <f aca="true" t="shared" si="25" ref="D325:F326">SUM(D326)</f>
        <v>146625</v>
      </c>
      <c r="E325" s="131">
        <f t="shared" si="25"/>
        <v>154550</v>
      </c>
      <c r="F325" s="131">
        <f t="shared" si="25"/>
        <v>153303.48</v>
      </c>
      <c r="G325" s="230">
        <f t="shared" si="19"/>
        <v>99.19345195729538</v>
      </c>
    </row>
    <row r="326" spans="1:7" ht="24" customHeight="1">
      <c r="A326" s="7"/>
      <c r="B326" s="7"/>
      <c r="C326" s="143" t="s">
        <v>368</v>
      </c>
      <c r="D326" s="131">
        <f t="shared" si="25"/>
        <v>146625</v>
      </c>
      <c r="E326" s="131">
        <f t="shared" si="25"/>
        <v>154550</v>
      </c>
      <c r="F326" s="235">
        <f t="shared" si="25"/>
        <v>153303.48</v>
      </c>
      <c r="G326" s="230">
        <f t="shared" si="19"/>
        <v>99.19345195729538</v>
      </c>
    </row>
    <row r="327" spans="1:7" ht="26.25" customHeight="1">
      <c r="A327" s="129"/>
      <c r="B327" s="129"/>
      <c r="C327" s="92" t="s">
        <v>378</v>
      </c>
      <c r="D327" s="131">
        <v>146625</v>
      </c>
      <c r="E327" s="131">
        <v>154550</v>
      </c>
      <c r="F327" s="235">
        <v>153303.48</v>
      </c>
      <c r="G327" s="230">
        <f t="shared" si="19"/>
        <v>99.19345195729538</v>
      </c>
    </row>
    <row r="328" spans="1:7" ht="43.5" customHeight="1">
      <c r="A328" s="129"/>
      <c r="B328" s="129">
        <v>85214</v>
      </c>
      <c r="C328" s="92" t="s">
        <v>101</v>
      </c>
      <c r="D328" s="131">
        <f aca="true" t="shared" si="26" ref="D328:F329">SUM(D329)</f>
        <v>3073000</v>
      </c>
      <c r="E328" s="131">
        <f t="shared" si="26"/>
        <v>3209120</v>
      </c>
      <c r="F328" s="235">
        <f t="shared" si="26"/>
        <v>3209119.95</v>
      </c>
      <c r="G328" s="230">
        <f t="shared" si="19"/>
        <v>99.99999844194048</v>
      </c>
    </row>
    <row r="329" spans="1:7" ht="22.5" customHeight="1">
      <c r="A329" s="7"/>
      <c r="B329" s="7"/>
      <c r="C329" s="143" t="s">
        <v>368</v>
      </c>
      <c r="D329" s="131">
        <f t="shared" si="26"/>
        <v>3073000</v>
      </c>
      <c r="E329" s="131">
        <f t="shared" si="26"/>
        <v>3209120</v>
      </c>
      <c r="F329" s="131">
        <f t="shared" si="26"/>
        <v>3209119.95</v>
      </c>
      <c r="G329" s="230">
        <f t="shared" si="19"/>
        <v>99.99999844194048</v>
      </c>
    </row>
    <row r="330" spans="1:7" ht="22.5" customHeight="1">
      <c r="A330" s="129"/>
      <c r="B330" s="129"/>
      <c r="C330" s="92" t="s">
        <v>371</v>
      </c>
      <c r="D330" s="131">
        <v>3073000</v>
      </c>
      <c r="E330" s="131">
        <v>3209120</v>
      </c>
      <c r="F330" s="235">
        <v>3209119.95</v>
      </c>
      <c r="G330" s="230">
        <f t="shared" si="19"/>
        <v>99.99999844194048</v>
      </c>
    </row>
    <row r="331" spans="1:7" ht="22.5" customHeight="1">
      <c r="A331" s="129"/>
      <c r="B331" s="129">
        <v>85215</v>
      </c>
      <c r="C331" s="92" t="s">
        <v>187</v>
      </c>
      <c r="D331" s="131">
        <f aca="true" t="shared" si="27" ref="D331:F332">SUM(D332)</f>
        <v>1060000</v>
      </c>
      <c r="E331" s="131">
        <f t="shared" si="27"/>
        <v>997000</v>
      </c>
      <c r="F331" s="235">
        <f t="shared" si="27"/>
        <v>993802.47</v>
      </c>
      <c r="G331" s="230">
        <f t="shared" si="19"/>
        <v>99.67928485456369</v>
      </c>
    </row>
    <row r="332" spans="1:7" ht="22.5" customHeight="1">
      <c r="A332" s="7"/>
      <c r="B332" s="7"/>
      <c r="C332" s="143" t="s">
        <v>368</v>
      </c>
      <c r="D332" s="131">
        <f t="shared" si="27"/>
        <v>1060000</v>
      </c>
      <c r="E332" s="131">
        <f t="shared" si="27"/>
        <v>997000</v>
      </c>
      <c r="F332" s="235">
        <f t="shared" si="27"/>
        <v>993802.47</v>
      </c>
      <c r="G332" s="230">
        <f t="shared" si="19"/>
        <v>99.67928485456369</v>
      </c>
    </row>
    <row r="333" spans="1:7" ht="22.5" customHeight="1">
      <c r="A333" s="129"/>
      <c r="B333" s="129"/>
      <c r="C333" s="92" t="s">
        <v>371</v>
      </c>
      <c r="D333" s="131">
        <v>1060000</v>
      </c>
      <c r="E333" s="131">
        <v>997000</v>
      </c>
      <c r="F333" s="235">
        <v>993802.47</v>
      </c>
      <c r="G333" s="230">
        <f t="shared" si="19"/>
        <v>99.67928485456369</v>
      </c>
    </row>
    <row r="334" spans="1:7" ht="22.5" customHeight="1">
      <c r="A334" s="129"/>
      <c r="B334" s="129">
        <v>85216</v>
      </c>
      <c r="C334" s="92" t="s">
        <v>366</v>
      </c>
      <c r="D334" s="131">
        <f aca="true" t="shared" si="28" ref="D334:F335">SUM(D335)</f>
        <v>1212000</v>
      </c>
      <c r="E334" s="131">
        <f t="shared" si="28"/>
        <v>1070000</v>
      </c>
      <c r="F334" s="131">
        <f t="shared" si="28"/>
        <v>1062729.12</v>
      </c>
      <c r="G334" s="230">
        <f t="shared" si="19"/>
        <v>99.3204785046729</v>
      </c>
    </row>
    <row r="335" spans="1:7" ht="22.5" customHeight="1">
      <c r="A335" s="129"/>
      <c r="B335" s="7"/>
      <c r="C335" s="143" t="s">
        <v>368</v>
      </c>
      <c r="D335" s="131">
        <f t="shared" si="28"/>
        <v>1212000</v>
      </c>
      <c r="E335" s="131">
        <f t="shared" si="28"/>
        <v>1070000</v>
      </c>
      <c r="F335" s="131">
        <f t="shared" si="28"/>
        <v>1062729.12</v>
      </c>
      <c r="G335" s="230">
        <f t="shared" si="19"/>
        <v>99.3204785046729</v>
      </c>
    </row>
    <row r="336" spans="1:256" s="236" customFormat="1" ht="22.5" customHeight="1">
      <c r="A336" s="129"/>
      <c r="B336" s="129"/>
      <c r="C336" s="92" t="s">
        <v>371</v>
      </c>
      <c r="D336" s="131">
        <v>1212000</v>
      </c>
      <c r="E336" s="131">
        <v>1070000</v>
      </c>
      <c r="F336" s="235">
        <v>1062729.12</v>
      </c>
      <c r="G336" s="230">
        <f aca="true" t="shared" si="29" ref="G336:G395">F336/E336*100</f>
        <v>99.3204785046729</v>
      </c>
      <c r="J336" s="237"/>
      <c r="IT336" s="84"/>
      <c r="IU336" s="84"/>
      <c r="IV336" s="84"/>
    </row>
    <row r="337" spans="1:256" s="236" customFormat="1" ht="22.5" customHeight="1">
      <c r="A337" s="129"/>
      <c r="B337" s="129">
        <v>85219</v>
      </c>
      <c r="C337" s="92" t="s">
        <v>102</v>
      </c>
      <c r="D337" s="131">
        <f>SUM(D338,D342)</f>
        <v>3328714</v>
      </c>
      <c r="E337" s="131">
        <f>SUM(E338,E342)</f>
        <v>3830500</v>
      </c>
      <c r="F337" s="131">
        <f>SUM(F338,F342)</f>
        <v>3742326.6799999997</v>
      </c>
      <c r="G337" s="230">
        <f t="shared" si="29"/>
        <v>97.69812504894921</v>
      </c>
      <c r="J337" s="237"/>
      <c r="IT337" s="84"/>
      <c r="IU337" s="84"/>
      <c r="IV337" s="84"/>
    </row>
    <row r="338" spans="1:7" ht="22.5" customHeight="1">
      <c r="A338" s="7"/>
      <c r="B338" s="7"/>
      <c r="C338" s="143" t="s">
        <v>368</v>
      </c>
      <c r="D338" s="131">
        <f>SUM(D339:D341)</f>
        <v>2968714</v>
      </c>
      <c r="E338" s="131">
        <f>SUM(E339:E341)</f>
        <v>3435107</v>
      </c>
      <c r="F338" s="131">
        <f>SUM(F339:F341)</f>
        <v>3382614.7399999998</v>
      </c>
      <c r="G338" s="230">
        <f t="shared" si="29"/>
        <v>98.47188864859231</v>
      </c>
    </row>
    <row r="339" spans="1:7" ht="22.5" customHeight="1">
      <c r="A339" s="129"/>
      <c r="B339" s="129"/>
      <c r="C339" s="92" t="s">
        <v>369</v>
      </c>
      <c r="D339" s="131">
        <v>2384042</v>
      </c>
      <c r="E339" s="131">
        <v>2733518</v>
      </c>
      <c r="F339" s="235">
        <v>2701141.6</v>
      </c>
      <c r="G339" s="230">
        <f t="shared" si="29"/>
        <v>98.81557758170972</v>
      </c>
    </row>
    <row r="340" spans="1:7" ht="32.25" customHeight="1">
      <c r="A340" s="129"/>
      <c r="B340" s="129"/>
      <c r="C340" s="92" t="s">
        <v>378</v>
      </c>
      <c r="D340" s="131">
        <v>572532</v>
      </c>
      <c r="E340" s="131">
        <v>665988</v>
      </c>
      <c r="F340" s="235">
        <v>645872.53</v>
      </c>
      <c r="G340" s="230">
        <f t="shared" si="29"/>
        <v>96.9796047376229</v>
      </c>
    </row>
    <row r="341" spans="1:7" ht="22.5" customHeight="1">
      <c r="A341" s="7"/>
      <c r="B341" s="7"/>
      <c r="C341" s="92" t="s">
        <v>371</v>
      </c>
      <c r="D341" s="131">
        <v>12140</v>
      </c>
      <c r="E341" s="131">
        <v>35601</v>
      </c>
      <c r="F341" s="131">
        <v>35600.61</v>
      </c>
      <c r="G341" s="230">
        <f t="shared" si="29"/>
        <v>99.99890452515379</v>
      </c>
    </row>
    <row r="342" spans="1:7" ht="22.5" customHeight="1">
      <c r="A342" s="7"/>
      <c r="B342" s="7"/>
      <c r="C342" s="143" t="s">
        <v>372</v>
      </c>
      <c r="D342" s="131">
        <f>SUM(D343:D345)</f>
        <v>360000</v>
      </c>
      <c r="E342" s="131">
        <f>SUM(E343:E345)</f>
        <v>395393</v>
      </c>
      <c r="F342" s="131">
        <f>SUM(F343:F345)</f>
        <v>359711.94</v>
      </c>
      <c r="G342" s="230">
        <f t="shared" si="29"/>
        <v>90.97579876224414</v>
      </c>
    </row>
    <row r="343" spans="1:7" ht="22.5" customHeight="1">
      <c r="A343" s="129"/>
      <c r="B343" s="129"/>
      <c r="C343" s="92" t="s">
        <v>373</v>
      </c>
      <c r="D343" s="131">
        <v>360000</v>
      </c>
      <c r="E343" s="131">
        <v>325000</v>
      </c>
      <c r="F343" s="131">
        <v>291322.48</v>
      </c>
      <c r="G343" s="230">
        <f t="shared" si="29"/>
        <v>89.63768615384615</v>
      </c>
    </row>
    <row r="344" spans="1:7" ht="22.5" customHeight="1">
      <c r="A344" s="129"/>
      <c r="B344" s="129"/>
      <c r="C344" s="92" t="s">
        <v>215</v>
      </c>
      <c r="D344" s="131">
        <v>0</v>
      </c>
      <c r="E344" s="131">
        <v>51000</v>
      </c>
      <c r="F344" s="131">
        <v>50252</v>
      </c>
      <c r="G344" s="230">
        <f t="shared" si="29"/>
        <v>98.53333333333333</v>
      </c>
    </row>
    <row r="345" spans="1:7" ht="22.5" customHeight="1">
      <c r="A345" s="129"/>
      <c r="B345" s="129"/>
      <c r="C345" s="92" t="s">
        <v>216</v>
      </c>
      <c r="D345" s="131">
        <v>0</v>
      </c>
      <c r="E345" s="131">
        <v>19393</v>
      </c>
      <c r="F345" s="131">
        <v>18137.46</v>
      </c>
      <c r="G345" s="230">
        <f t="shared" si="29"/>
        <v>93.52580828133861</v>
      </c>
    </row>
    <row r="346" spans="1:7" ht="45.75" customHeight="1">
      <c r="A346" s="129"/>
      <c r="B346" s="129">
        <v>85220</v>
      </c>
      <c r="C346" s="92" t="s">
        <v>404</v>
      </c>
      <c r="D346" s="131">
        <f aca="true" t="shared" si="30" ref="D346:F347">SUM(D347)</f>
        <v>15395</v>
      </c>
      <c r="E346" s="131">
        <f t="shared" si="30"/>
        <v>15395</v>
      </c>
      <c r="F346" s="131">
        <f t="shared" si="30"/>
        <v>8191.21</v>
      </c>
      <c r="G346" s="230">
        <f t="shared" si="29"/>
        <v>53.206950308541735</v>
      </c>
    </row>
    <row r="347" spans="1:7" ht="22.5" customHeight="1">
      <c r="A347" s="129"/>
      <c r="B347" s="129"/>
      <c r="C347" s="143" t="s">
        <v>368</v>
      </c>
      <c r="D347" s="131">
        <f t="shared" si="30"/>
        <v>15395</v>
      </c>
      <c r="E347" s="131">
        <f t="shared" si="30"/>
        <v>15395</v>
      </c>
      <c r="F347" s="131">
        <f t="shared" si="30"/>
        <v>8191.21</v>
      </c>
      <c r="G347" s="230">
        <f t="shared" si="29"/>
        <v>53.206950308541735</v>
      </c>
    </row>
    <row r="348" spans="1:7" ht="22.5" customHeight="1">
      <c r="A348" s="129"/>
      <c r="B348" s="129"/>
      <c r="C348" s="92" t="s">
        <v>378</v>
      </c>
      <c r="D348" s="131">
        <v>15395</v>
      </c>
      <c r="E348" s="131">
        <v>15395</v>
      </c>
      <c r="F348" s="235">
        <v>8191.21</v>
      </c>
      <c r="G348" s="230">
        <f t="shared" si="29"/>
        <v>53.206950308541735</v>
      </c>
    </row>
    <row r="349" spans="1:7" ht="35.25" customHeight="1">
      <c r="A349" s="129"/>
      <c r="B349" s="129">
        <v>85228</v>
      </c>
      <c r="C349" s="92" t="s">
        <v>103</v>
      </c>
      <c r="D349" s="131">
        <f aca="true" t="shared" si="31" ref="D349:F350">SUM(D350)</f>
        <v>1240000</v>
      </c>
      <c r="E349" s="131">
        <f t="shared" si="31"/>
        <v>1043402</v>
      </c>
      <c r="F349" s="235">
        <f t="shared" si="31"/>
        <v>1037692.4</v>
      </c>
      <c r="G349" s="230">
        <f t="shared" si="29"/>
        <v>99.45279000806975</v>
      </c>
    </row>
    <row r="350" spans="1:7" ht="22.5" customHeight="1">
      <c r="A350" s="7"/>
      <c r="B350" s="7"/>
      <c r="C350" s="143" t="s">
        <v>368</v>
      </c>
      <c r="D350" s="131">
        <f t="shared" si="31"/>
        <v>1240000</v>
      </c>
      <c r="E350" s="131">
        <f t="shared" si="31"/>
        <v>1043402</v>
      </c>
      <c r="F350" s="235">
        <f t="shared" si="31"/>
        <v>1037692.4</v>
      </c>
      <c r="G350" s="230">
        <f t="shared" si="29"/>
        <v>99.45279000806975</v>
      </c>
    </row>
    <row r="351" spans="1:7" ht="22.5" customHeight="1">
      <c r="A351" s="129"/>
      <c r="B351" s="129"/>
      <c r="C351" s="92" t="s">
        <v>378</v>
      </c>
      <c r="D351" s="131">
        <v>1240000</v>
      </c>
      <c r="E351" s="131">
        <v>1043402</v>
      </c>
      <c r="F351" s="235">
        <v>1037692.4</v>
      </c>
      <c r="G351" s="230">
        <f t="shared" si="29"/>
        <v>99.45279000806975</v>
      </c>
    </row>
    <row r="352" spans="1:7" ht="26.25" customHeight="1">
      <c r="A352" s="129"/>
      <c r="B352" s="129">
        <v>85295</v>
      </c>
      <c r="C352" s="92" t="s">
        <v>10</v>
      </c>
      <c r="D352" s="131">
        <f>SUM(D353)</f>
        <v>776100</v>
      </c>
      <c r="E352" s="131">
        <f>SUM(E353)</f>
        <v>741500</v>
      </c>
      <c r="F352" s="235">
        <f>SUM(F353)</f>
        <v>709139.5700000001</v>
      </c>
      <c r="G352" s="230">
        <f t="shared" si="29"/>
        <v>95.63581523937964</v>
      </c>
    </row>
    <row r="353" spans="1:7" ht="22.5" customHeight="1">
      <c r="A353" s="7"/>
      <c r="B353" s="7"/>
      <c r="C353" s="143" t="s">
        <v>368</v>
      </c>
      <c r="D353" s="131">
        <f>SUM(D354:D356)</f>
        <v>776100</v>
      </c>
      <c r="E353" s="131">
        <f>SUM(E354:E356)</f>
        <v>741500</v>
      </c>
      <c r="F353" s="131">
        <f>SUM(F354:F356)</f>
        <v>709139.5700000001</v>
      </c>
      <c r="G353" s="230">
        <f t="shared" si="29"/>
        <v>95.63581523937964</v>
      </c>
    </row>
    <row r="354" spans="1:7" ht="22.5" customHeight="1">
      <c r="A354" s="129"/>
      <c r="B354" s="129"/>
      <c r="C354" s="92" t="s">
        <v>378</v>
      </c>
      <c r="D354" s="131">
        <v>0</v>
      </c>
      <c r="E354" s="131">
        <v>6300</v>
      </c>
      <c r="F354" s="235">
        <v>6300</v>
      </c>
      <c r="G354" s="230">
        <f t="shared" si="29"/>
        <v>100</v>
      </c>
    </row>
    <row r="355" spans="1:7" ht="22.5" customHeight="1">
      <c r="A355" s="129"/>
      <c r="B355" s="129"/>
      <c r="C355" s="92" t="s">
        <v>370</v>
      </c>
      <c r="D355" s="131">
        <v>200100</v>
      </c>
      <c r="E355" s="131">
        <v>200100</v>
      </c>
      <c r="F355" s="235">
        <v>200100</v>
      </c>
      <c r="G355" s="230">
        <f t="shared" si="29"/>
        <v>100</v>
      </c>
    </row>
    <row r="356" spans="1:7" ht="22.5" customHeight="1">
      <c r="A356" s="129"/>
      <c r="B356" s="129"/>
      <c r="C356" s="92" t="s">
        <v>371</v>
      </c>
      <c r="D356" s="131">
        <v>576000</v>
      </c>
      <c r="E356" s="131">
        <v>535100</v>
      </c>
      <c r="F356" s="235">
        <v>502739.57</v>
      </c>
      <c r="G356" s="230">
        <f t="shared" si="29"/>
        <v>93.95245187815362</v>
      </c>
    </row>
    <row r="357" spans="1:7" ht="33" customHeight="1">
      <c r="A357" s="7">
        <v>853</v>
      </c>
      <c r="B357" s="7"/>
      <c r="C357" s="143" t="s">
        <v>188</v>
      </c>
      <c r="D357" s="127">
        <f>SUM(D358)</f>
        <v>1314640</v>
      </c>
      <c r="E357" s="127">
        <f>SUM(E358)</f>
        <v>1619716</v>
      </c>
      <c r="F357" s="127">
        <f>SUM(F358)</f>
        <v>1320645.15</v>
      </c>
      <c r="G357" s="230">
        <f t="shared" si="29"/>
        <v>81.5355994507679</v>
      </c>
    </row>
    <row r="358" spans="1:7" ht="30" customHeight="1">
      <c r="A358" s="7"/>
      <c r="B358" s="7"/>
      <c r="C358" s="143" t="s">
        <v>368</v>
      </c>
      <c r="D358" s="131">
        <f>SUM(D359:D361)</f>
        <v>1314640</v>
      </c>
      <c r="E358" s="131">
        <f>SUM(E359:E361)</f>
        <v>1619716</v>
      </c>
      <c r="F358" s="131">
        <f>SUM(F359:F361)</f>
        <v>1320645.15</v>
      </c>
      <c r="G358" s="230">
        <f t="shared" si="29"/>
        <v>81.5355994507679</v>
      </c>
    </row>
    <row r="359" spans="1:7" ht="28.5" customHeight="1">
      <c r="A359" s="129"/>
      <c r="B359" s="129" t="s">
        <v>405</v>
      </c>
      <c r="C359" s="92" t="s">
        <v>369</v>
      </c>
      <c r="D359" s="131">
        <f aca="true" t="shared" si="32" ref="D359:F360">SUM(D364,D368)</f>
        <v>694324</v>
      </c>
      <c r="E359" s="131">
        <f t="shared" si="32"/>
        <v>925326</v>
      </c>
      <c r="F359" s="131">
        <f t="shared" si="32"/>
        <v>725202.01</v>
      </c>
      <c r="G359" s="230">
        <f t="shared" si="29"/>
        <v>78.37259625256397</v>
      </c>
    </row>
    <row r="360" spans="1:7" ht="22.5" customHeight="1">
      <c r="A360" s="129"/>
      <c r="B360" s="129"/>
      <c r="C360" s="92" t="s">
        <v>378</v>
      </c>
      <c r="D360" s="131">
        <f t="shared" si="32"/>
        <v>385316</v>
      </c>
      <c r="E360" s="131">
        <f t="shared" si="32"/>
        <v>459390</v>
      </c>
      <c r="F360" s="131">
        <f t="shared" si="32"/>
        <v>360443.14</v>
      </c>
      <c r="G360" s="230">
        <f t="shared" si="29"/>
        <v>78.46125078908989</v>
      </c>
    </row>
    <row r="361" spans="1:7" ht="22.5" customHeight="1">
      <c r="A361" s="129"/>
      <c r="B361" s="129"/>
      <c r="C361" s="92" t="s">
        <v>370</v>
      </c>
      <c r="D361" s="131">
        <f>SUM(D370)</f>
        <v>235000</v>
      </c>
      <c r="E361" s="131">
        <f>SUM(E370)</f>
        <v>235000</v>
      </c>
      <c r="F361" s="131">
        <f>SUM(F370)</f>
        <v>235000</v>
      </c>
      <c r="G361" s="230">
        <f t="shared" si="29"/>
        <v>100</v>
      </c>
    </row>
    <row r="362" spans="1:7" ht="22.5" customHeight="1">
      <c r="A362" s="129"/>
      <c r="B362" s="129">
        <v>85305</v>
      </c>
      <c r="C362" s="92" t="s">
        <v>189</v>
      </c>
      <c r="D362" s="131">
        <f>SUM(D363)</f>
        <v>848989</v>
      </c>
      <c r="E362" s="131">
        <f>SUM(E363)</f>
        <v>1154065</v>
      </c>
      <c r="F362" s="131">
        <f>SUM(F363)</f>
        <v>957033.0900000001</v>
      </c>
      <c r="G362" s="230">
        <f t="shared" si="29"/>
        <v>82.92713928591544</v>
      </c>
    </row>
    <row r="363" spans="1:7" ht="22.5" customHeight="1">
      <c r="A363" s="7"/>
      <c r="B363" s="7"/>
      <c r="C363" s="143" t="s">
        <v>368</v>
      </c>
      <c r="D363" s="131">
        <f>SUM(D364:D365)</f>
        <v>848989</v>
      </c>
      <c r="E363" s="131">
        <f>SUM(E364:E365)</f>
        <v>1154065</v>
      </c>
      <c r="F363" s="131">
        <f>SUM(F364:F365)</f>
        <v>957033.0900000001</v>
      </c>
      <c r="G363" s="230">
        <f t="shared" si="29"/>
        <v>82.92713928591544</v>
      </c>
    </row>
    <row r="364" spans="1:7" ht="22.5" customHeight="1">
      <c r="A364" s="129"/>
      <c r="B364" s="129"/>
      <c r="C364" s="92" t="s">
        <v>369</v>
      </c>
      <c r="D364" s="131">
        <v>658023</v>
      </c>
      <c r="E364" s="131">
        <v>885996</v>
      </c>
      <c r="F364" s="235">
        <v>690002.01</v>
      </c>
      <c r="G364" s="230">
        <f t="shared" si="29"/>
        <v>77.87868229653408</v>
      </c>
    </row>
    <row r="365" spans="1:7" ht="22.5" customHeight="1">
      <c r="A365" s="129"/>
      <c r="B365" s="129"/>
      <c r="C365" s="92" t="s">
        <v>378</v>
      </c>
      <c r="D365" s="131">
        <v>190966</v>
      </c>
      <c r="E365" s="131">
        <v>268069</v>
      </c>
      <c r="F365" s="235">
        <v>267031.08</v>
      </c>
      <c r="G365" s="230">
        <f t="shared" si="29"/>
        <v>99.61281610331669</v>
      </c>
    </row>
    <row r="366" spans="1:7" ht="22.5" customHeight="1">
      <c r="A366" s="129"/>
      <c r="B366" s="129">
        <v>85395</v>
      </c>
      <c r="C366" s="92" t="s">
        <v>10</v>
      </c>
      <c r="D366" s="131">
        <f>SUM(D367)</f>
        <v>465651</v>
      </c>
      <c r="E366" s="131">
        <f>SUM(E367)</f>
        <v>465651</v>
      </c>
      <c r="F366" s="131">
        <f>SUM(F367)</f>
        <v>363612.06</v>
      </c>
      <c r="G366" s="230">
        <f t="shared" si="29"/>
        <v>78.08682038694215</v>
      </c>
    </row>
    <row r="367" spans="1:7" ht="22.5" customHeight="1">
      <c r="A367" s="129"/>
      <c r="B367" s="129"/>
      <c r="C367" s="143" t="s">
        <v>368</v>
      </c>
      <c r="D367" s="131">
        <f>SUM(D368:D369,D370)</f>
        <v>465651</v>
      </c>
      <c r="E367" s="131">
        <f>SUM(E368:E369,E370)</f>
        <v>465651</v>
      </c>
      <c r="F367" s="131">
        <f>SUM(F368:F369,F370)</f>
        <v>363612.06</v>
      </c>
      <c r="G367" s="230">
        <f t="shared" si="29"/>
        <v>78.08682038694215</v>
      </c>
    </row>
    <row r="368" spans="1:7" ht="22.5" customHeight="1">
      <c r="A368" s="129"/>
      <c r="B368" s="129"/>
      <c r="C368" s="92" t="s">
        <v>369</v>
      </c>
      <c r="D368" s="131">
        <v>36301</v>
      </c>
      <c r="E368" s="131">
        <v>39330</v>
      </c>
      <c r="F368" s="235">
        <v>35200</v>
      </c>
      <c r="G368" s="230">
        <f t="shared" si="29"/>
        <v>89.49911009407577</v>
      </c>
    </row>
    <row r="369" spans="1:7" ht="22.5" customHeight="1">
      <c r="A369" s="7"/>
      <c r="B369" s="7"/>
      <c r="C369" s="92" t="s">
        <v>378</v>
      </c>
      <c r="D369" s="131">
        <v>194350</v>
      </c>
      <c r="E369" s="131">
        <v>191321</v>
      </c>
      <c r="F369" s="235">
        <v>93412.06</v>
      </c>
      <c r="G369" s="230">
        <f t="shared" si="29"/>
        <v>48.82478138834733</v>
      </c>
    </row>
    <row r="370" spans="1:7" ht="22.5" customHeight="1">
      <c r="A370" s="7"/>
      <c r="B370" s="7"/>
      <c r="C370" s="92" t="s">
        <v>370</v>
      </c>
      <c r="D370" s="131">
        <v>235000</v>
      </c>
      <c r="E370" s="131">
        <v>235000</v>
      </c>
      <c r="F370" s="235">
        <v>235000</v>
      </c>
      <c r="G370" s="230">
        <f t="shared" si="29"/>
        <v>100</v>
      </c>
    </row>
    <row r="371" spans="1:7" ht="22.5" customHeight="1">
      <c r="A371" s="7">
        <v>854</v>
      </c>
      <c r="B371" s="7"/>
      <c r="C371" s="143" t="s">
        <v>104</v>
      </c>
      <c r="D371" s="127">
        <f>SUM(D372)</f>
        <v>2730412</v>
      </c>
      <c r="E371" s="127">
        <f>SUM(E372)</f>
        <v>3594314</v>
      </c>
      <c r="F371" s="127">
        <f>SUM(F372)</f>
        <v>3125348.04</v>
      </c>
      <c r="G371" s="230">
        <f t="shared" si="29"/>
        <v>86.95256007126812</v>
      </c>
    </row>
    <row r="372" spans="1:7" ht="22.5" customHeight="1">
      <c r="A372" s="7"/>
      <c r="B372" s="7"/>
      <c r="C372" s="143" t="s">
        <v>368</v>
      </c>
      <c r="D372" s="131">
        <f>SUM(D373:D376)</f>
        <v>2730412</v>
      </c>
      <c r="E372" s="131">
        <f>SUM(E373:E376)</f>
        <v>3594314</v>
      </c>
      <c r="F372" s="131">
        <f>SUM(F373:F376)</f>
        <v>3125348.04</v>
      </c>
      <c r="G372" s="230">
        <f t="shared" si="29"/>
        <v>86.95256007126812</v>
      </c>
    </row>
    <row r="373" spans="1:7" ht="22.5" customHeight="1">
      <c r="A373" s="7"/>
      <c r="B373" s="7"/>
      <c r="C373" s="92" t="s">
        <v>369</v>
      </c>
      <c r="D373" s="131">
        <f>SUM(D379,D383,D388,D399)</f>
        <v>2206546</v>
      </c>
      <c r="E373" s="131">
        <f>SUM(E379,E383,E388,E399)</f>
        <v>2320799</v>
      </c>
      <c r="F373" s="131">
        <f>SUM(F379,F383,F388,F399)</f>
        <v>2190445.11</v>
      </c>
      <c r="G373" s="230">
        <f t="shared" si="29"/>
        <v>94.38323224027586</v>
      </c>
    </row>
    <row r="374" spans="1:7" ht="22.5" customHeight="1">
      <c r="A374" s="129"/>
      <c r="B374" s="129"/>
      <c r="C374" s="92" t="s">
        <v>378</v>
      </c>
      <c r="D374" s="200">
        <f>SUM(D380,D384,D389,D396)</f>
        <v>266800</v>
      </c>
      <c r="E374" s="200">
        <f>SUM(E380,E384,E389,E396)</f>
        <v>345159</v>
      </c>
      <c r="F374" s="200">
        <f>SUM(F380,F384,F389,F396)</f>
        <v>336259.67000000004</v>
      </c>
      <c r="G374" s="230">
        <f t="shared" si="29"/>
        <v>97.42167233072296</v>
      </c>
    </row>
    <row r="375" spans="1:7" ht="22.5" customHeight="1">
      <c r="A375" s="129"/>
      <c r="B375" s="129"/>
      <c r="C375" s="92" t="s">
        <v>370</v>
      </c>
      <c r="D375" s="131">
        <f>SUM(D390)</f>
        <v>50000</v>
      </c>
      <c r="E375" s="131">
        <f>SUM(E390)</f>
        <v>50000</v>
      </c>
      <c r="F375" s="131">
        <f>SUM(F390)</f>
        <v>39000</v>
      </c>
      <c r="G375" s="230">
        <f t="shared" si="29"/>
        <v>78</v>
      </c>
    </row>
    <row r="376" spans="1:7" ht="22.5" customHeight="1">
      <c r="A376" s="129"/>
      <c r="B376" s="129"/>
      <c r="C376" s="92" t="s">
        <v>371</v>
      </c>
      <c r="D376" s="131">
        <f>SUM(D385,D393,D400)</f>
        <v>207066</v>
      </c>
      <c r="E376" s="131">
        <f>SUM(E385,E393,E400)</f>
        <v>878356</v>
      </c>
      <c r="F376" s="131">
        <f>SUM(F385,F393,F400)</f>
        <v>559643.26</v>
      </c>
      <c r="G376" s="230">
        <f t="shared" si="29"/>
        <v>63.714855935406604</v>
      </c>
    </row>
    <row r="377" spans="1:7" ht="22.5" customHeight="1">
      <c r="A377" s="129"/>
      <c r="B377" s="129">
        <v>85401</v>
      </c>
      <c r="C377" s="92" t="s">
        <v>190</v>
      </c>
      <c r="D377" s="131">
        <f>SUM(D378)</f>
        <v>1026523</v>
      </c>
      <c r="E377" s="131">
        <f>SUM(E378)</f>
        <v>1041591</v>
      </c>
      <c r="F377" s="235">
        <f>SUM(F378)</f>
        <v>1027087.6</v>
      </c>
      <c r="G377" s="230">
        <f t="shared" si="29"/>
        <v>98.60757245406306</v>
      </c>
    </row>
    <row r="378" spans="1:7" ht="22.5" customHeight="1">
      <c r="A378" s="7"/>
      <c r="B378" s="7"/>
      <c r="C378" s="143" t="s">
        <v>368</v>
      </c>
      <c r="D378" s="131">
        <f>SUM(D379:D380)</f>
        <v>1026523</v>
      </c>
      <c r="E378" s="131">
        <f>SUM(E379:E380)</f>
        <v>1041591</v>
      </c>
      <c r="F378" s="131">
        <f>SUM(F379:F380)</f>
        <v>1027087.6</v>
      </c>
      <c r="G378" s="230">
        <f t="shared" si="29"/>
        <v>98.60757245406306</v>
      </c>
    </row>
    <row r="379" spans="1:7" ht="22.5" customHeight="1">
      <c r="A379" s="7"/>
      <c r="B379" s="7"/>
      <c r="C379" s="92" t="s">
        <v>369</v>
      </c>
      <c r="D379" s="131">
        <v>968672</v>
      </c>
      <c r="E379" s="131">
        <v>980488</v>
      </c>
      <c r="F379" s="235">
        <v>965984.6</v>
      </c>
      <c r="G379" s="230">
        <f t="shared" si="29"/>
        <v>98.5207978068064</v>
      </c>
    </row>
    <row r="380" spans="1:7" ht="22.5" customHeight="1">
      <c r="A380" s="129"/>
      <c r="B380" s="129"/>
      <c r="C380" s="92" t="s">
        <v>378</v>
      </c>
      <c r="D380" s="131">
        <v>57851</v>
      </c>
      <c r="E380" s="131">
        <v>61103</v>
      </c>
      <c r="F380" s="235">
        <v>61103</v>
      </c>
      <c r="G380" s="230">
        <f t="shared" si="29"/>
        <v>100</v>
      </c>
    </row>
    <row r="381" spans="1:7" ht="22.5" customHeight="1">
      <c r="A381" s="129"/>
      <c r="B381" s="129">
        <v>85407</v>
      </c>
      <c r="C381" s="92" t="s">
        <v>105</v>
      </c>
      <c r="D381" s="131">
        <f>SUM(D382)</f>
        <v>1292447</v>
      </c>
      <c r="E381" s="131">
        <f>SUM(E382)</f>
        <v>1471597</v>
      </c>
      <c r="F381" s="131">
        <f>SUM(F382)</f>
        <v>1459194.22</v>
      </c>
      <c r="G381" s="230">
        <f t="shared" si="29"/>
        <v>99.1571890945687</v>
      </c>
    </row>
    <row r="382" spans="1:7" ht="22.5" customHeight="1">
      <c r="A382" s="7"/>
      <c r="B382" s="7"/>
      <c r="C382" s="143" t="s">
        <v>368</v>
      </c>
      <c r="D382" s="131">
        <f>SUM(D383:D385)</f>
        <v>1292447</v>
      </c>
      <c r="E382" s="131">
        <f>SUM(E383:E385)</f>
        <v>1471597</v>
      </c>
      <c r="F382" s="131">
        <f>SUM(F383:F385)</f>
        <v>1459194.22</v>
      </c>
      <c r="G382" s="230">
        <f t="shared" si="29"/>
        <v>99.1571890945687</v>
      </c>
    </row>
    <row r="383" spans="1:7" ht="22.5" customHeight="1">
      <c r="A383" s="129"/>
      <c r="B383" s="129"/>
      <c r="C383" s="92" t="s">
        <v>369</v>
      </c>
      <c r="D383" s="131">
        <v>1126995</v>
      </c>
      <c r="E383" s="131">
        <v>1203906</v>
      </c>
      <c r="F383" s="235">
        <v>1198961.69</v>
      </c>
      <c r="G383" s="230">
        <f t="shared" si="29"/>
        <v>99.58931095949352</v>
      </c>
    </row>
    <row r="384" spans="1:7" ht="22.5" customHeight="1">
      <c r="A384" s="129"/>
      <c r="B384" s="129"/>
      <c r="C384" s="92" t="s">
        <v>378</v>
      </c>
      <c r="D384" s="131">
        <v>157046</v>
      </c>
      <c r="E384" s="131">
        <v>258585</v>
      </c>
      <c r="F384" s="235">
        <v>258532.53</v>
      </c>
      <c r="G384" s="230">
        <f t="shared" si="29"/>
        <v>99.97970879981438</v>
      </c>
    </row>
    <row r="385" spans="1:7" ht="22.5" customHeight="1">
      <c r="A385" s="129"/>
      <c r="B385" s="129"/>
      <c r="C385" s="92" t="s">
        <v>371</v>
      </c>
      <c r="D385" s="131">
        <v>8406</v>
      </c>
      <c r="E385" s="131">
        <v>9106</v>
      </c>
      <c r="F385" s="235">
        <v>1700</v>
      </c>
      <c r="G385" s="230">
        <f t="shared" si="29"/>
        <v>18.669009444322423</v>
      </c>
    </row>
    <row r="386" spans="1:7" ht="50.25" customHeight="1">
      <c r="A386" s="129"/>
      <c r="B386" s="129">
        <v>85412</v>
      </c>
      <c r="C386" s="92" t="s">
        <v>191</v>
      </c>
      <c r="D386" s="131">
        <f>SUM(D387)</f>
        <v>87700</v>
      </c>
      <c r="E386" s="131">
        <f>SUM(E387)</f>
        <v>86794</v>
      </c>
      <c r="F386" s="131">
        <f>SUM(F387)</f>
        <v>74044.95999999999</v>
      </c>
      <c r="G386" s="230">
        <f t="shared" si="29"/>
        <v>85.31115054035993</v>
      </c>
    </row>
    <row r="387" spans="1:7" ht="22.5" customHeight="1">
      <c r="A387" s="7"/>
      <c r="B387" s="7"/>
      <c r="C387" s="143" t="s">
        <v>368</v>
      </c>
      <c r="D387" s="131">
        <f>SUM(D388:D390)</f>
        <v>87700</v>
      </c>
      <c r="E387" s="131">
        <f>SUM(E388:E390)</f>
        <v>86794</v>
      </c>
      <c r="F387" s="131">
        <f>SUM(F388:F390)</f>
        <v>74044.95999999999</v>
      </c>
      <c r="G387" s="230">
        <f t="shared" si="29"/>
        <v>85.31115054035993</v>
      </c>
    </row>
    <row r="388" spans="1:7" ht="22.5" customHeight="1">
      <c r="A388" s="7"/>
      <c r="B388" s="7"/>
      <c r="C388" s="92" t="s">
        <v>369</v>
      </c>
      <c r="D388" s="131">
        <v>0</v>
      </c>
      <c r="E388" s="131">
        <v>25526</v>
      </c>
      <c r="F388" s="235">
        <v>25498.82</v>
      </c>
      <c r="G388" s="230">
        <f t="shared" si="29"/>
        <v>99.8935203322103</v>
      </c>
    </row>
    <row r="389" spans="1:7" ht="22.5" customHeight="1">
      <c r="A389" s="7"/>
      <c r="B389" s="7"/>
      <c r="C389" s="92" t="s">
        <v>378</v>
      </c>
      <c r="D389" s="131">
        <v>37700</v>
      </c>
      <c r="E389" s="131">
        <v>11268</v>
      </c>
      <c r="F389" s="235">
        <v>9546.14</v>
      </c>
      <c r="G389" s="230">
        <f t="shared" si="29"/>
        <v>84.7190273340433</v>
      </c>
    </row>
    <row r="390" spans="1:7" ht="22.5" customHeight="1">
      <c r="A390" s="129"/>
      <c r="B390" s="129"/>
      <c r="C390" s="92" t="s">
        <v>370</v>
      </c>
      <c r="D390" s="131">
        <v>50000</v>
      </c>
      <c r="E390" s="131">
        <v>50000</v>
      </c>
      <c r="F390" s="235">
        <v>39000</v>
      </c>
      <c r="G390" s="230">
        <f t="shared" si="29"/>
        <v>78</v>
      </c>
    </row>
    <row r="391" spans="1:7" ht="22.5" customHeight="1">
      <c r="A391" s="129"/>
      <c r="B391" s="129">
        <v>85415</v>
      </c>
      <c r="C391" s="92" t="s">
        <v>106</v>
      </c>
      <c r="D391" s="131">
        <f aca="true" t="shared" si="33" ref="D391:F392">SUM(D392)</f>
        <v>190000</v>
      </c>
      <c r="E391" s="131">
        <f t="shared" si="33"/>
        <v>862190</v>
      </c>
      <c r="F391" s="235">
        <f t="shared" si="33"/>
        <v>557943.26</v>
      </c>
      <c r="G391" s="230">
        <f t="shared" si="29"/>
        <v>64.71233254851019</v>
      </c>
    </row>
    <row r="392" spans="1:7" ht="22.5" customHeight="1">
      <c r="A392" s="7"/>
      <c r="B392" s="7"/>
      <c r="C392" s="143" t="s">
        <v>368</v>
      </c>
      <c r="D392" s="131">
        <f t="shared" si="33"/>
        <v>190000</v>
      </c>
      <c r="E392" s="131">
        <f t="shared" si="33"/>
        <v>862190</v>
      </c>
      <c r="F392" s="235">
        <f t="shared" si="33"/>
        <v>557943.26</v>
      </c>
      <c r="G392" s="230">
        <f t="shared" si="29"/>
        <v>64.71233254851019</v>
      </c>
    </row>
    <row r="393" spans="1:256" s="236" customFormat="1" ht="22.5" customHeight="1">
      <c r="A393" s="7"/>
      <c r="B393" s="7"/>
      <c r="C393" s="92" t="s">
        <v>371</v>
      </c>
      <c r="D393" s="131">
        <v>190000</v>
      </c>
      <c r="E393" s="131">
        <v>862190</v>
      </c>
      <c r="F393" s="235">
        <v>557943.26</v>
      </c>
      <c r="G393" s="230">
        <f t="shared" si="29"/>
        <v>64.71233254851019</v>
      </c>
      <c r="J393" s="237"/>
      <c r="IT393" s="84"/>
      <c r="IU393" s="84"/>
      <c r="IV393" s="84"/>
    </row>
    <row r="394" spans="1:7" ht="22.5" customHeight="1">
      <c r="A394" s="129"/>
      <c r="B394" s="129">
        <v>85446</v>
      </c>
      <c r="C394" s="92" t="s">
        <v>182</v>
      </c>
      <c r="D394" s="131">
        <f aca="true" t="shared" si="34" ref="D394:F395">SUM(D395)</f>
        <v>14203</v>
      </c>
      <c r="E394" s="131">
        <f t="shared" si="34"/>
        <v>14203</v>
      </c>
      <c r="F394" s="235">
        <f t="shared" si="34"/>
        <v>7078</v>
      </c>
      <c r="G394" s="230">
        <f t="shared" si="29"/>
        <v>49.8345419981694</v>
      </c>
    </row>
    <row r="395" spans="1:7" ht="22.5" customHeight="1">
      <c r="A395" s="7"/>
      <c r="B395" s="7"/>
      <c r="C395" s="143" t="s">
        <v>368</v>
      </c>
      <c r="D395" s="131">
        <f t="shared" si="34"/>
        <v>14203</v>
      </c>
      <c r="E395" s="131">
        <f t="shared" si="34"/>
        <v>14203</v>
      </c>
      <c r="F395" s="235">
        <f t="shared" si="34"/>
        <v>7078</v>
      </c>
      <c r="G395" s="230">
        <f t="shared" si="29"/>
        <v>49.8345419981694</v>
      </c>
    </row>
    <row r="396" spans="1:7" ht="22.5" customHeight="1">
      <c r="A396" s="7"/>
      <c r="B396" s="7"/>
      <c r="C396" s="92" t="s">
        <v>378</v>
      </c>
      <c r="D396" s="131">
        <v>14203</v>
      </c>
      <c r="E396" s="131">
        <v>14203</v>
      </c>
      <c r="F396" s="235">
        <v>7078</v>
      </c>
      <c r="G396" s="230">
        <f aca="true" t="shared" si="35" ref="G396:G456">F396/E396*100</f>
        <v>49.8345419981694</v>
      </c>
    </row>
    <row r="397" spans="1:7" ht="22.5" customHeight="1">
      <c r="A397" s="129"/>
      <c r="B397" s="129">
        <v>85495</v>
      </c>
      <c r="C397" s="92" t="s">
        <v>10</v>
      </c>
      <c r="D397" s="131">
        <f>SUM(D398)</f>
        <v>119539</v>
      </c>
      <c r="E397" s="131">
        <f>SUM(E398)</f>
        <v>117939</v>
      </c>
      <c r="F397" s="235">
        <f>SUM(F398)</f>
        <v>0</v>
      </c>
      <c r="G397" s="230">
        <f t="shared" si="35"/>
        <v>0</v>
      </c>
    </row>
    <row r="398" spans="1:7" ht="22.5" customHeight="1">
      <c r="A398" s="7"/>
      <c r="B398" s="7"/>
      <c r="C398" s="143" t="s">
        <v>368</v>
      </c>
      <c r="D398" s="131">
        <f>SUM(D399:D400)</f>
        <v>119539</v>
      </c>
      <c r="E398" s="131">
        <f>SUM(E399:E400)</f>
        <v>117939</v>
      </c>
      <c r="F398" s="131">
        <f>SUM(F399:F400)</f>
        <v>0</v>
      </c>
      <c r="G398" s="230">
        <f t="shared" si="35"/>
        <v>0</v>
      </c>
    </row>
    <row r="399" spans="1:7" ht="22.5" customHeight="1">
      <c r="A399" s="7"/>
      <c r="B399" s="7"/>
      <c r="C399" s="92" t="s">
        <v>369</v>
      </c>
      <c r="D399" s="131">
        <v>110879</v>
      </c>
      <c r="E399" s="131">
        <v>110879</v>
      </c>
      <c r="F399" s="235">
        <v>0</v>
      </c>
      <c r="G399" s="230">
        <f t="shared" si="35"/>
        <v>0</v>
      </c>
    </row>
    <row r="400" spans="1:256" s="236" customFormat="1" ht="22.5" customHeight="1">
      <c r="A400" s="7"/>
      <c r="B400" s="7"/>
      <c r="C400" s="92" t="s">
        <v>371</v>
      </c>
      <c r="D400" s="131">
        <v>8660</v>
      </c>
      <c r="E400" s="131">
        <v>7060</v>
      </c>
      <c r="F400" s="235">
        <v>0</v>
      </c>
      <c r="G400" s="230">
        <f t="shared" si="35"/>
        <v>0</v>
      </c>
      <c r="J400" s="237"/>
      <c r="IT400" s="84"/>
      <c r="IU400" s="84"/>
      <c r="IV400" s="84"/>
    </row>
    <row r="401" spans="1:7" ht="29.25" customHeight="1">
      <c r="A401" s="7">
        <v>900</v>
      </c>
      <c r="B401" s="7"/>
      <c r="C401" s="143" t="s">
        <v>107</v>
      </c>
      <c r="D401" s="127">
        <f>SUM(D402,D406)</f>
        <v>12752714</v>
      </c>
      <c r="E401" s="127">
        <f>SUM(E402,E406)</f>
        <v>15706510</v>
      </c>
      <c r="F401" s="127">
        <f>SUM(F402,F406)</f>
        <v>14970482.08</v>
      </c>
      <c r="G401" s="230">
        <f t="shared" si="35"/>
        <v>95.31386717991457</v>
      </c>
    </row>
    <row r="402" spans="1:7" ht="22.5" customHeight="1">
      <c r="A402" s="7"/>
      <c r="B402" s="7"/>
      <c r="C402" s="143" t="s">
        <v>368</v>
      </c>
      <c r="D402" s="131">
        <f>SUM(D403:D405)</f>
        <v>3764600</v>
      </c>
      <c r="E402" s="131">
        <f>SUM(E403:E405)</f>
        <v>3735411</v>
      </c>
      <c r="F402" s="131">
        <f>SUM(F403:F405)</f>
        <v>3360001.5100000002</v>
      </c>
      <c r="G402" s="230">
        <f t="shared" si="35"/>
        <v>89.94998167537656</v>
      </c>
    </row>
    <row r="403" spans="1:7" ht="22.5" customHeight="1">
      <c r="A403" s="7"/>
      <c r="B403" s="7"/>
      <c r="C403" s="92" t="s">
        <v>369</v>
      </c>
      <c r="D403" s="131">
        <f>SUM(D441)</f>
        <v>63850</v>
      </c>
      <c r="E403" s="131">
        <f>SUM(E441)</f>
        <v>82950</v>
      </c>
      <c r="F403" s="131">
        <f>SUM(F441)</f>
        <v>82468.43</v>
      </c>
      <c r="G403" s="230">
        <f t="shared" si="35"/>
        <v>99.41944544906569</v>
      </c>
    </row>
    <row r="404" spans="1:7" ht="22.5" customHeight="1">
      <c r="A404" s="129"/>
      <c r="B404" s="129"/>
      <c r="C404" s="92" t="s">
        <v>378</v>
      </c>
      <c r="D404" s="131">
        <f>SUM(D413,D420,D425,D428,D433,D436,D442)</f>
        <v>3688750</v>
      </c>
      <c r="E404" s="131">
        <f>SUM(E413,E420,E425,E428,E433,E436,E442)</f>
        <v>3640061</v>
      </c>
      <c r="F404" s="131">
        <f>SUM(F413,F420,F425,F428,F433,F436,F442)</f>
        <v>3265133.08</v>
      </c>
      <c r="G404" s="230">
        <f t="shared" si="35"/>
        <v>89.69995502822617</v>
      </c>
    </row>
    <row r="405" spans="1:7" ht="22.5" customHeight="1">
      <c r="A405" s="7"/>
      <c r="B405" s="7"/>
      <c r="C405" s="92" t="s">
        <v>371</v>
      </c>
      <c r="D405" s="131">
        <f>SUM(D443)</f>
        <v>12000</v>
      </c>
      <c r="E405" s="131">
        <f>SUM(E443)</f>
        <v>12400</v>
      </c>
      <c r="F405" s="131">
        <f>SUM(F443)</f>
        <v>12400</v>
      </c>
      <c r="G405" s="230">
        <f t="shared" si="35"/>
        <v>100</v>
      </c>
    </row>
    <row r="406" spans="1:7" ht="22.5" customHeight="1">
      <c r="A406" s="129"/>
      <c r="B406" s="129"/>
      <c r="C406" s="143" t="s">
        <v>372</v>
      </c>
      <c r="D406" s="131">
        <f>SUM(D407:D410)</f>
        <v>8988114</v>
      </c>
      <c r="E406" s="131">
        <f>SUM(E407:E410)</f>
        <v>11971099</v>
      </c>
      <c r="F406" s="131">
        <f>SUM(F407:F410)</f>
        <v>11610480.57</v>
      </c>
      <c r="G406" s="230">
        <f t="shared" si="35"/>
        <v>96.98759128130175</v>
      </c>
    </row>
    <row r="407" spans="1:7" ht="22.5" customHeight="1">
      <c r="A407" s="129"/>
      <c r="B407" s="129"/>
      <c r="C407" s="92" t="s">
        <v>373</v>
      </c>
      <c r="D407" s="131">
        <f>SUM(D415,D430,D438,D445)</f>
        <v>8518114</v>
      </c>
      <c r="E407" s="131">
        <f>SUM(E415,E430,E438,E445)</f>
        <v>10621099</v>
      </c>
      <c r="F407" s="131">
        <f>SUM(F415,F430,F438,F445)</f>
        <v>10331426.57</v>
      </c>
      <c r="G407" s="230">
        <f t="shared" si="35"/>
        <v>97.27266989979097</v>
      </c>
    </row>
    <row r="408" spans="1:7" ht="22.5" customHeight="1">
      <c r="A408" s="129"/>
      <c r="B408" s="129"/>
      <c r="C408" s="92" t="s">
        <v>215</v>
      </c>
      <c r="D408" s="131">
        <f>SUM(D422)</f>
        <v>20000</v>
      </c>
      <c r="E408" s="131">
        <f>SUM(E422)</f>
        <v>20000</v>
      </c>
      <c r="F408" s="131">
        <f>SUM(F422)</f>
        <v>0</v>
      </c>
      <c r="G408" s="131">
        <f>SUM(G422)</f>
        <v>0</v>
      </c>
    </row>
    <row r="409" spans="1:7" ht="22.5" customHeight="1">
      <c r="A409" s="129"/>
      <c r="B409" s="129"/>
      <c r="C409" s="92" t="s">
        <v>216</v>
      </c>
      <c r="D409" s="131">
        <f>SUM(D416,D446)</f>
        <v>450000</v>
      </c>
      <c r="E409" s="131">
        <f>SUM(E416,E446)</f>
        <v>450000</v>
      </c>
      <c r="F409" s="131">
        <f>SUM(F416,F446)</f>
        <v>400000</v>
      </c>
      <c r="G409" s="230">
        <f t="shared" si="35"/>
        <v>88.88888888888889</v>
      </c>
    </row>
    <row r="410" spans="1:7" ht="22.5" customHeight="1">
      <c r="A410" s="129"/>
      <c r="B410" s="129"/>
      <c r="C410" s="92" t="s">
        <v>374</v>
      </c>
      <c r="D410" s="131">
        <f>SUM(D417)</f>
        <v>0</v>
      </c>
      <c r="E410" s="131">
        <f>SUM(E417)</f>
        <v>880000</v>
      </c>
      <c r="F410" s="131">
        <v>879054</v>
      </c>
      <c r="G410" s="230">
        <f t="shared" si="35"/>
        <v>99.8925</v>
      </c>
    </row>
    <row r="411" spans="1:7" ht="22.5" customHeight="1">
      <c r="A411" s="129"/>
      <c r="B411" s="129">
        <v>90001</v>
      </c>
      <c r="C411" s="92" t="s">
        <v>192</v>
      </c>
      <c r="D411" s="131">
        <f>SUM(D412,D414)</f>
        <v>694000</v>
      </c>
      <c r="E411" s="131">
        <f>SUM(E412,E414)</f>
        <v>1760197</v>
      </c>
      <c r="F411" s="131">
        <f>SUM(F412,F414)</f>
        <v>1672469.43</v>
      </c>
      <c r="G411" s="230">
        <f t="shared" si="35"/>
        <v>95.01603684133082</v>
      </c>
    </row>
    <row r="412" spans="1:7" ht="22.5" customHeight="1">
      <c r="A412" s="7"/>
      <c r="B412" s="7"/>
      <c r="C412" s="143" t="s">
        <v>368</v>
      </c>
      <c r="D412" s="131">
        <f>SUM(D413)</f>
        <v>274000</v>
      </c>
      <c r="E412" s="131">
        <f>SUM(E413)</f>
        <v>213697</v>
      </c>
      <c r="F412" s="131">
        <f>SUM(F413)</f>
        <v>195419.53</v>
      </c>
      <c r="G412" s="230">
        <f t="shared" si="35"/>
        <v>91.44701610223821</v>
      </c>
    </row>
    <row r="413" spans="1:7" ht="22.5" customHeight="1">
      <c r="A413" s="7"/>
      <c r="B413" s="7"/>
      <c r="C413" s="92" t="s">
        <v>378</v>
      </c>
      <c r="D413" s="131">
        <v>274000</v>
      </c>
      <c r="E413" s="131">
        <v>213697</v>
      </c>
      <c r="F413" s="131">
        <v>195419.53</v>
      </c>
      <c r="G413" s="230">
        <f t="shared" si="35"/>
        <v>91.44701610223821</v>
      </c>
    </row>
    <row r="414" spans="1:7" ht="22.5" customHeight="1">
      <c r="A414" s="129"/>
      <c r="B414" s="129"/>
      <c r="C414" s="143" t="s">
        <v>372</v>
      </c>
      <c r="D414" s="131">
        <f>SUM(D415:D417)</f>
        <v>420000</v>
      </c>
      <c r="E414" s="131">
        <f>SUM(E415:E417)</f>
        <v>1546500</v>
      </c>
      <c r="F414" s="131">
        <f>SUM(F415:F417)</f>
        <v>1477049.9</v>
      </c>
      <c r="G414" s="230">
        <f t="shared" si="35"/>
        <v>95.5092078887811</v>
      </c>
    </row>
    <row r="415" spans="1:256" s="236" customFormat="1" ht="22.5" customHeight="1">
      <c r="A415" s="129"/>
      <c r="B415" s="129"/>
      <c r="C415" s="92" t="s">
        <v>373</v>
      </c>
      <c r="D415" s="131">
        <v>20000</v>
      </c>
      <c r="E415" s="131">
        <v>266500</v>
      </c>
      <c r="F415" s="235">
        <v>197995.9</v>
      </c>
      <c r="G415" s="230">
        <f t="shared" si="35"/>
        <v>74.29489681050656</v>
      </c>
      <c r="J415" s="237"/>
      <c r="IT415" s="84"/>
      <c r="IU415" s="84"/>
      <c r="IV415" s="84"/>
    </row>
    <row r="416" spans="1:7" ht="22.5" customHeight="1">
      <c r="A416" s="129"/>
      <c r="B416" s="129"/>
      <c r="C416" s="92" t="s">
        <v>216</v>
      </c>
      <c r="D416" s="131">
        <v>400000</v>
      </c>
      <c r="E416" s="131">
        <v>400000</v>
      </c>
      <c r="F416" s="235">
        <v>400000</v>
      </c>
      <c r="G416" s="230">
        <f t="shared" si="35"/>
        <v>100</v>
      </c>
    </row>
    <row r="417" spans="1:7" ht="22.5" customHeight="1">
      <c r="A417" s="129"/>
      <c r="B417" s="129"/>
      <c r="C417" s="92" t="s">
        <v>374</v>
      </c>
      <c r="D417" s="131">
        <v>0</v>
      </c>
      <c r="E417" s="131">
        <v>880000</v>
      </c>
      <c r="F417" s="235">
        <v>879054</v>
      </c>
      <c r="G417" s="230">
        <f t="shared" si="35"/>
        <v>99.8925</v>
      </c>
    </row>
    <row r="418" spans="1:7" ht="22.5" customHeight="1">
      <c r="A418" s="129"/>
      <c r="B418" s="129">
        <v>90002</v>
      </c>
      <c r="C418" s="92" t="s">
        <v>193</v>
      </c>
      <c r="D418" s="131">
        <f>SUM(D419,D421)</f>
        <v>106200</v>
      </c>
      <c r="E418" s="131">
        <f>SUM(E419,E421)</f>
        <v>49000</v>
      </c>
      <c r="F418" s="131">
        <f>SUM(F419,F421)</f>
        <v>15612.49</v>
      </c>
      <c r="G418" s="230">
        <f t="shared" si="35"/>
        <v>31.86222448979592</v>
      </c>
    </row>
    <row r="419" spans="1:7" ht="22.5" customHeight="1">
      <c r="A419" s="7"/>
      <c r="B419" s="7"/>
      <c r="C419" s="143" t="s">
        <v>368</v>
      </c>
      <c r="D419" s="131">
        <f>SUM(D420)</f>
        <v>86200</v>
      </c>
      <c r="E419" s="131">
        <f>SUM(E420)</f>
        <v>29000</v>
      </c>
      <c r="F419" s="131">
        <f>SUM(F420)</f>
        <v>15612.49</v>
      </c>
      <c r="G419" s="230">
        <f t="shared" si="35"/>
        <v>53.83617241379311</v>
      </c>
    </row>
    <row r="420" spans="1:7" ht="22.5" customHeight="1">
      <c r="A420" s="129"/>
      <c r="B420" s="129"/>
      <c r="C420" s="92" t="s">
        <v>378</v>
      </c>
      <c r="D420" s="131">
        <v>86200</v>
      </c>
      <c r="E420" s="131">
        <v>29000</v>
      </c>
      <c r="F420" s="235">
        <v>15612.49</v>
      </c>
      <c r="G420" s="230">
        <f t="shared" si="35"/>
        <v>53.83617241379311</v>
      </c>
    </row>
    <row r="421" spans="1:7" ht="22.5" customHeight="1">
      <c r="A421" s="129"/>
      <c r="B421" s="129"/>
      <c r="C421" s="143" t="s">
        <v>372</v>
      </c>
      <c r="D421" s="131">
        <f>SUM(D422)</f>
        <v>20000</v>
      </c>
      <c r="E421" s="131">
        <f>SUM(E422)</f>
        <v>20000</v>
      </c>
      <c r="F421" s="131">
        <f>SUM(F422)</f>
        <v>0</v>
      </c>
      <c r="G421" s="230">
        <f t="shared" si="35"/>
        <v>0</v>
      </c>
    </row>
    <row r="422" spans="1:7" ht="22.5" customHeight="1">
      <c r="A422" s="129"/>
      <c r="B422" s="129"/>
      <c r="C422" s="92" t="s">
        <v>215</v>
      </c>
      <c r="D422" s="131">
        <v>20000</v>
      </c>
      <c r="E422" s="131">
        <v>20000</v>
      </c>
      <c r="F422" s="235">
        <v>0</v>
      </c>
      <c r="G422" s="230">
        <f t="shared" si="35"/>
        <v>0</v>
      </c>
    </row>
    <row r="423" spans="1:7" ht="22.5" customHeight="1">
      <c r="A423" s="129"/>
      <c r="B423" s="129">
        <v>90003</v>
      </c>
      <c r="C423" s="92" t="s">
        <v>194</v>
      </c>
      <c r="D423" s="131">
        <f aca="true" t="shared" si="36" ref="D423:F424">SUM(D424)</f>
        <v>122000</v>
      </c>
      <c r="E423" s="131">
        <f t="shared" si="36"/>
        <v>89500</v>
      </c>
      <c r="F423" s="131">
        <f t="shared" si="36"/>
        <v>64360.53</v>
      </c>
      <c r="G423" s="230">
        <f t="shared" si="35"/>
        <v>71.91120670391061</v>
      </c>
    </row>
    <row r="424" spans="1:7" ht="22.5" customHeight="1">
      <c r="A424" s="7"/>
      <c r="B424" s="7"/>
      <c r="C424" s="143" t="s">
        <v>368</v>
      </c>
      <c r="D424" s="131">
        <f t="shared" si="36"/>
        <v>122000</v>
      </c>
      <c r="E424" s="131">
        <f t="shared" si="36"/>
        <v>89500</v>
      </c>
      <c r="F424" s="235">
        <f t="shared" si="36"/>
        <v>64360.53</v>
      </c>
      <c r="G424" s="230">
        <f t="shared" si="35"/>
        <v>71.91120670391061</v>
      </c>
    </row>
    <row r="425" spans="1:7" ht="22.5" customHeight="1">
      <c r="A425" s="129"/>
      <c r="B425" s="129"/>
      <c r="C425" s="92" t="s">
        <v>378</v>
      </c>
      <c r="D425" s="131">
        <v>122000</v>
      </c>
      <c r="E425" s="131">
        <v>89500</v>
      </c>
      <c r="F425" s="235">
        <v>64360.53</v>
      </c>
      <c r="G425" s="230">
        <f t="shared" si="35"/>
        <v>71.91120670391061</v>
      </c>
    </row>
    <row r="426" spans="1:7" ht="22.5" customHeight="1">
      <c r="A426" s="129"/>
      <c r="B426" s="129">
        <v>90004</v>
      </c>
      <c r="C426" s="92" t="s">
        <v>195</v>
      </c>
      <c r="D426" s="131">
        <f>SUM(D427,D429)</f>
        <v>830000</v>
      </c>
      <c r="E426" s="131">
        <f>SUM(E427,E429)</f>
        <v>883262</v>
      </c>
      <c r="F426" s="131">
        <f>SUM(F427,F429)</f>
        <v>872109.54</v>
      </c>
      <c r="G426" s="230">
        <f t="shared" si="35"/>
        <v>98.73735539398277</v>
      </c>
    </row>
    <row r="427" spans="1:7" ht="22.5" customHeight="1">
      <c r="A427" s="7"/>
      <c r="B427" s="7"/>
      <c r="C427" s="143" t="s">
        <v>368</v>
      </c>
      <c r="D427" s="131">
        <f>SUM(D428)</f>
        <v>830000</v>
      </c>
      <c r="E427" s="131">
        <f>SUM(E428)</f>
        <v>852181</v>
      </c>
      <c r="F427" s="235">
        <f>SUM(F428)</f>
        <v>841028.54</v>
      </c>
      <c r="G427" s="230">
        <f t="shared" si="35"/>
        <v>98.69130384272825</v>
      </c>
    </row>
    <row r="428" spans="1:256" s="236" customFormat="1" ht="22.5" customHeight="1">
      <c r="A428" s="129"/>
      <c r="B428" s="129"/>
      <c r="C428" s="92" t="s">
        <v>378</v>
      </c>
      <c r="D428" s="131">
        <v>830000</v>
      </c>
      <c r="E428" s="131">
        <v>852181</v>
      </c>
      <c r="F428" s="235">
        <v>841028.54</v>
      </c>
      <c r="G428" s="230">
        <f t="shared" si="35"/>
        <v>98.69130384272825</v>
      </c>
      <c r="J428" s="237"/>
      <c r="IT428" s="84"/>
      <c r="IU428" s="84"/>
      <c r="IV428" s="84"/>
    </row>
    <row r="429" spans="1:7" ht="22.5" customHeight="1">
      <c r="A429" s="7"/>
      <c r="B429" s="7"/>
      <c r="C429" s="143" t="s">
        <v>372</v>
      </c>
      <c r="D429" s="131">
        <f>SUM(D430)</f>
        <v>0</v>
      </c>
      <c r="E429" s="131">
        <f>SUM(E430)</f>
        <v>31081</v>
      </c>
      <c r="F429" s="131">
        <f>SUM(F430)</f>
        <v>31081</v>
      </c>
      <c r="G429" s="230">
        <f t="shared" si="35"/>
        <v>100</v>
      </c>
    </row>
    <row r="430" spans="1:7" ht="22.5" customHeight="1">
      <c r="A430" s="129"/>
      <c r="B430" s="129"/>
      <c r="C430" s="92" t="s">
        <v>373</v>
      </c>
      <c r="D430" s="131">
        <v>0</v>
      </c>
      <c r="E430" s="131">
        <v>31081</v>
      </c>
      <c r="F430" s="235">
        <v>31081</v>
      </c>
      <c r="G430" s="230">
        <f t="shared" si="35"/>
        <v>100</v>
      </c>
    </row>
    <row r="431" spans="1:7" ht="22.5" customHeight="1">
      <c r="A431" s="129"/>
      <c r="B431" s="129">
        <v>90013</v>
      </c>
      <c r="C431" s="92" t="s">
        <v>196</v>
      </c>
      <c r="D431" s="131">
        <f aca="true" t="shared" si="37" ref="D431:F432">SUM(D432)</f>
        <v>219850</v>
      </c>
      <c r="E431" s="131">
        <f t="shared" si="37"/>
        <v>219850</v>
      </c>
      <c r="F431" s="131">
        <f t="shared" si="37"/>
        <v>137372.72</v>
      </c>
      <c r="G431" s="230">
        <f t="shared" si="35"/>
        <v>62.4847486922902</v>
      </c>
    </row>
    <row r="432" spans="1:7" ht="22.5" customHeight="1">
      <c r="A432" s="7"/>
      <c r="B432" s="7"/>
      <c r="C432" s="143" t="s">
        <v>368</v>
      </c>
      <c r="D432" s="131">
        <f t="shared" si="37"/>
        <v>219850</v>
      </c>
      <c r="E432" s="131">
        <f t="shared" si="37"/>
        <v>219850</v>
      </c>
      <c r="F432" s="131">
        <f t="shared" si="37"/>
        <v>137372.72</v>
      </c>
      <c r="G432" s="230">
        <f t="shared" si="35"/>
        <v>62.4847486922902</v>
      </c>
    </row>
    <row r="433" spans="1:7" ht="22.5" customHeight="1">
      <c r="A433" s="129"/>
      <c r="B433" s="129"/>
      <c r="C433" s="92" t="s">
        <v>378</v>
      </c>
      <c r="D433" s="131">
        <v>219850</v>
      </c>
      <c r="E433" s="131">
        <v>219850</v>
      </c>
      <c r="F433" s="235">
        <v>137372.72</v>
      </c>
      <c r="G433" s="230">
        <f t="shared" si="35"/>
        <v>62.4847486922902</v>
      </c>
    </row>
    <row r="434" spans="1:256" s="236" customFormat="1" ht="22.5" customHeight="1">
      <c r="A434" s="129"/>
      <c r="B434" s="129">
        <v>90015</v>
      </c>
      <c r="C434" s="92" t="s">
        <v>197</v>
      </c>
      <c r="D434" s="131">
        <f>SUM(D435,D437)</f>
        <v>2044800</v>
      </c>
      <c r="E434" s="131">
        <f>SUM(E435,E437)</f>
        <v>2419300</v>
      </c>
      <c r="F434" s="235">
        <f>SUM(F435,F437)</f>
        <v>2268130.77</v>
      </c>
      <c r="G434" s="230">
        <f t="shared" si="35"/>
        <v>93.75153019468442</v>
      </c>
      <c r="J434" s="237"/>
      <c r="IT434" s="84"/>
      <c r="IU434" s="84"/>
      <c r="IV434" s="84"/>
    </row>
    <row r="435" spans="1:7" ht="22.5" customHeight="1">
      <c r="A435" s="7"/>
      <c r="B435" s="7"/>
      <c r="C435" s="143" t="s">
        <v>368</v>
      </c>
      <c r="D435" s="131">
        <f>SUM(D436:D436)</f>
        <v>1739800</v>
      </c>
      <c r="E435" s="131">
        <f>SUM(E436:E436)</f>
        <v>1794800</v>
      </c>
      <c r="F435" s="131">
        <f>SUM(F436:F436)</f>
        <v>1651212.43</v>
      </c>
      <c r="G435" s="230">
        <f t="shared" si="35"/>
        <v>91.99980109204368</v>
      </c>
    </row>
    <row r="436" spans="1:7" ht="22.5" customHeight="1">
      <c r="A436" s="129"/>
      <c r="B436" s="129"/>
      <c r="C436" s="92" t="s">
        <v>378</v>
      </c>
      <c r="D436" s="131">
        <v>1739800</v>
      </c>
      <c r="E436" s="131">
        <v>1794800</v>
      </c>
      <c r="F436" s="235">
        <v>1651212.43</v>
      </c>
      <c r="G436" s="230">
        <f t="shared" si="35"/>
        <v>91.99980109204368</v>
      </c>
    </row>
    <row r="437" spans="1:7" ht="22.5" customHeight="1">
      <c r="A437" s="7"/>
      <c r="B437" s="7"/>
      <c r="C437" s="143" t="s">
        <v>372</v>
      </c>
      <c r="D437" s="200">
        <f>SUM(D438:D438)</f>
        <v>305000</v>
      </c>
      <c r="E437" s="200">
        <f>SUM(E438:E438)</f>
        <v>624500</v>
      </c>
      <c r="F437" s="235">
        <f>SUM(F438:F438)</f>
        <v>616918.34</v>
      </c>
      <c r="G437" s="230">
        <f t="shared" si="35"/>
        <v>98.78596317053643</v>
      </c>
    </row>
    <row r="438" spans="1:7" ht="22.5" customHeight="1">
      <c r="A438" s="129"/>
      <c r="B438" s="129"/>
      <c r="C438" s="92" t="s">
        <v>373</v>
      </c>
      <c r="D438" s="131">
        <v>305000</v>
      </c>
      <c r="E438" s="131">
        <v>624500</v>
      </c>
      <c r="F438" s="235">
        <v>616918.34</v>
      </c>
      <c r="G438" s="230">
        <f t="shared" si="35"/>
        <v>98.78596317053643</v>
      </c>
    </row>
    <row r="439" spans="1:7" ht="22.5" customHeight="1">
      <c r="A439" s="129"/>
      <c r="B439" s="129">
        <v>90095</v>
      </c>
      <c r="C439" s="92" t="s">
        <v>10</v>
      </c>
      <c r="D439" s="131">
        <f>SUM(D440,D444)</f>
        <v>8735864</v>
      </c>
      <c r="E439" s="131">
        <f>SUM(E440,E444)</f>
        <v>10285401</v>
      </c>
      <c r="F439" s="131">
        <f>SUM(F440,F444)</f>
        <v>9940426.6</v>
      </c>
      <c r="G439" s="230">
        <f t="shared" si="35"/>
        <v>96.645980064365</v>
      </c>
    </row>
    <row r="440" spans="1:7" ht="22.5" customHeight="1">
      <c r="A440" s="7"/>
      <c r="B440" s="7"/>
      <c r="C440" s="143" t="s">
        <v>368</v>
      </c>
      <c r="D440" s="131">
        <f>SUM(D441:D443)</f>
        <v>492750</v>
      </c>
      <c r="E440" s="131">
        <f>SUM(E441:E443)</f>
        <v>536383</v>
      </c>
      <c r="F440" s="131">
        <f>SUM(F441:F443)</f>
        <v>454995.27</v>
      </c>
      <c r="G440" s="230">
        <f t="shared" si="35"/>
        <v>84.82656422742704</v>
      </c>
    </row>
    <row r="441" spans="1:7" ht="22.5" customHeight="1">
      <c r="A441" s="129"/>
      <c r="B441" s="129"/>
      <c r="C441" s="92" t="s">
        <v>369</v>
      </c>
      <c r="D441" s="131">
        <v>63850</v>
      </c>
      <c r="E441" s="131">
        <v>82950</v>
      </c>
      <c r="F441" s="235">
        <v>82468.43</v>
      </c>
      <c r="G441" s="230">
        <f t="shared" si="35"/>
        <v>99.41944544906569</v>
      </c>
    </row>
    <row r="442" spans="1:7" ht="22.5" customHeight="1">
      <c r="A442" s="129"/>
      <c r="B442" s="129"/>
      <c r="C442" s="92" t="s">
        <v>378</v>
      </c>
      <c r="D442" s="131">
        <v>416900</v>
      </c>
      <c r="E442" s="131">
        <v>441033</v>
      </c>
      <c r="F442" s="235">
        <v>360126.84</v>
      </c>
      <c r="G442" s="230">
        <f t="shared" si="35"/>
        <v>81.6553047050901</v>
      </c>
    </row>
    <row r="443" spans="1:7" ht="22.5" customHeight="1">
      <c r="A443" s="7"/>
      <c r="B443" s="7"/>
      <c r="C443" s="92" t="s">
        <v>371</v>
      </c>
      <c r="D443" s="131">
        <v>12000</v>
      </c>
      <c r="E443" s="131">
        <v>12400</v>
      </c>
      <c r="F443" s="235">
        <v>12400</v>
      </c>
      <c r="G443" s="230">
        <f t="shared" si="35"/>
        <v>100</v>
      </c>
    </row>
    <row r="444" spans="1:7" ht="22.5" customHeight="1">
      <c r="A444" s="7"/>
      <c r="B444" s="7"/>
      <c r="C444" s="143" t="s">
        <v>372</v>
      </c>
      <c r="D444" s="131">
        <f>SUM(D445:D446)</f>
        <v>8243114</v>
      </c>
      <c r="E444" s="131">
        <f>SUM(E445:E446)</f>
        <v>9749018</v>
      </c>
      <c r="F444" s="131">
        <f>SUM(F445:F446)</f>
        <v>9485431.33</v>
      </c>
      <c r="G444" s="230">
        <f t="shared" si="35"/>
        <v>97.29627466068891</v>
      </c>
    </row>
    <row r="445" spans="1:7" ht="22.5" customHeight="1">
      <c r="A445" s="129"/>
      <c r="B445" s="129"/>
      <c r="C445" s="92" t="s">
        <v>373</v>
      </c>
      <c r="D445" s="131">
        <v>8193114</v>
      </c>
      <c r="E445" s="131">
        <v>9699018</v>
      </c>
      <c r="F445" s="235">
        <v>9485431.33</v>
      </c>
      <c r="G445" s="230">
        <f t="shared" si="35"/>
        <v>97.79785262796707</v>
      </c>
    </row>
    <row r="446" spans="1:7" ht="22.5" customHeight="1">
      <c r="A446" s="129"/>
      <c r="B446" s="129"/>
      <c r="C446" s="92" t="s">
        <v>216</v>
      </c>
      <c r="D446" s="131">
        <v>50000</v>
      </c>
      <c r="E446" s="131">
        <v>50000</v>
      </c>
      <c r="F446" s="235">
        <v>0</v>
      </c>
      <c r="G446" s="230">
        <f t="shared" si="35"/>
        <v>0</v>
      </c>
    </row>
    <row r="447" spans="1:7" ht="22.5" customHeight="1">
      <c r="A447" s="7">
        <v>921</v>
      </c>
      <c r="B447" s="7"/>
      <c r="C447" s="143" t="s">
        <v>198</v>
      </c>
      <c r="D447" s="127">
        <f>SUM(D448,D453)</f>
        <v>5217257</v>
      </c>
      <c r="E447" s="127">
        <f>SUM(E448,E453)</f>
        <v>5464037</v>
      </c>
      <c r="F447" s="229">
        <f>SUM(F448,F453)</f>
        <v>5426529.16</v>
      </c>
      <c r="G447" s="230">
        <f t="shared" si="35"/>
        <v>99.31355076841537</v>
      </c>
    </row>
    <row r="448" spans="1:7" ht="22.5" customHeight="1">
      <c r="A448" s="7"/>
      <c r="B448" s="7"/>
      <c r="C448" s="143" t="s">
        <v>368</v>
      </c>
      <c r="D448" s="131">
        <f>SUM(D449:D452)</f>
        <v>5130257</v>
      </c>
      <c r="E448" s="131">
        <f>SUM(E449:E452)</f>
        <v>5347037</v>
      </c>
      <c r="F448" s="235">
        <f>SUM(F449:F452)</f>
        <v>5318884.58</v>
      </c>
      <c r="G448" s="230">
        <f t="shared" si="35"/>
        <v>99.47349494682757</v>
      </c>
    </row>
    <row r="449" spans="1:7" ht="22.5" customHeight="1">
      <c r="A449" s="129"/>
      <c r="B449" s="129"/>
      <c r="C449" s="92" t="s">
        <v>369</v>
      </c>
      <c r="D449" s="131">
        <f aca="true" t="shared" si="38" ref="D449:F450">SUM(D473,D478)</f>
        <v>41300</v>
      </c>
      <c r="E449" s="131">
        <f t="shared" si="38"/>
        <v>23720</v>
      </c>
      <c r="F449" s="131">
        <f t="shared" si="38"/>
        <v>23707.28</v>
      </c>
      <c r="G449" s="230">
        <f t="shared" si="35"/>
        <v>99.94637436762225</v>
      </c>
    </row>
    <row r="450" spans="1:7" ht="22.5" customHeight="1">
      <c r="A450" s="129"/>
      <c r="B450" s="129"/>
      <c r="C450" s="92" t="s">
        <v>378</v>
      </c>
      <c r="D450" s="131">
        <f t="shared" si="38"/>
        <v>104940</v>
      </c>
      <c r="E450" s="131">
        <f t="shared" si="38"/>
        <v>93750</v>
      </c>
      <c r="F450" s="131">
        <f t="shared" si="38"/>
        <v>85621.69</v>
      </c>
      <c r="G450" s="230">
        <f t="shared" si="35"/>
        <v>91.32980266666667</v>
      </c>
    </row>
    <row r="451" spans="1:7" ht="22.5" customHeight="1">
      <c r="A451" s="129"/>
      <c r="B451" s="129"/>
      <c r="C451" s="92" t="s">
        <v>370</v>
      </c>
      <c r="D451" s="131">
        <f>SUM(D457,D460,D465,D468,D475)</f>
        <v>4961217</v>
      </c>
      <c r="E451" s="131">
        <f>SUM(E457,E460,E465,E468,E475)</f>
        <v>5206767</v>
      </c>
      <c r="F451" s="131">
        <f>SUM(F457,F460,F465,F468,F475)</f>
        <v>5187274.69</v>
      </c>
      <c r="G451" s="230">
        <f t="shared" si="35"/>
        <v>99.6256350629863</v>
      </c>
    </row>
    <row r="452" spans="1:7" ht="22.5" customHeight="1">
      <c r="A452" s="129"/>
      <c r="B452" s="129"/>
      <c r="C452" s="92" t="s">
        <v>371</v>
      </c>
      <c r="D452" s="131">
        <f>SUM(D480)</f>
        <v>22800</v>
      </c>
      <c r="E452" s="131">
        <f>SUM(E480)</f>
        <v>22800</v>
      </c>
      <c r="F452" s="131">
        <f>SUM(F480)</f>
        <v>22280.92</v>
      </c>
      <c r="G452" s="230">
        <f t="shared" si="35"/>
        <v>97.72333333333333</v>
      </c>
    </row>
    <row r="453" spans="1:7" ht="22.5" customHeight="1">
      <c r="A453" s="7"/>
      <c r="B453" s="7"/>
      <c r="C453" s="143" t="s">
        <v>372</v>
      </c>
      <c r="D453" s="131">
        <f>SUM(D454)</f>
        <v>87000</v>
      </c>
      <c r="E453" s="131">
        <f>SUM(E454)</f>
        <v>117000</v>
      </c>
      <c r="F453" s="131">
        <f>SUM(F454)</f>
        <v>107644.58</v>
      </c>
      <c r="G453" s="230">
        <f t="shared" si="35"/>
        <v>92.00391452991454</v>
      </c>
    </row>
    <row r="454" spans="1:7" ht="22.5" customHeight="1">
      <c r="A454" s="7"/>
      <c r="B454" s="7"/>
      <c r="C454" s="92" t="s">
        <v>216</v>
      </c>
      <c r="D454" s="131">
        <f>SUM(D462,D470)</f>
        <v>87000</v>
      </c>
      <c r="E454" s="131">
        <f>SUM(E462,E470)</f>
        <v>117000</v>
      </c>
      <c r="F454" s="131">
        <f>SUM(F462,F470)</f>
        <v>107644.58</v>
      </c>
      <c r="G454" s="230">
        <f t="shared" si="35"/>
        <v>92.00391452991454</v>
      </c>
    </row>
    <row r="455" spans="1:256" s="236" customFormat="1" ht="22.5" customHeight="1">
      <c r="A455" s="129"/>
      <c r="B455" s="129">
        <v>92105</v>
      </c>
      <c r="C455" s="92" t="s">
        <v>199</v>
      </c>
      <c r="D455" s="131">
        <f aca="true" t="shared" si="39" ref="D455:F456">SUM(D456)</f>
        <v>318200</v>
      </c>
      <c r="E455" s="131">
        <f t="shared" si="39"/>
        <v>304500</v>
      </c>
      <c r="F455" s="235">
        <f t="shared" si="39"/>
        <v>304416</v>
      </c>
      <c r="G455" s="230">
        <f t="shared" si="35"/>
        <v>99.97241379310344</v>
      </c>
      <c r="J455" s="237"/>
      <c r="IT455" s="84"/>
      <c r="IU455" s="84"/>
      <c r="IV455" s="84"/>
    </row>
    <row r="456" spans="1:7" ht="22.5" customHeight="1">
      <c r="A456" s="7"/>
      <c r="B456" s="7"/>
      <c r="C456" s="143" t="s">
        <v>368</v>
      </c>
      <c r="D456" s="131">
        <f t="shared" si="39"/>
        <v>318200</v>
      </c>
      <c r="E456" s="131">
        <f t="shared" si="39"/>
        <v>304500</v>
      </c>
      <c r="F456" s="131">
        <f t="shared" si="39"/>
        <v>304416</v>
      </c>
      <c r="G456" s="230">
        <f t="shared" si="35"/>
        <v>99.97241379310344</v>
      </c>
    </row>
    <row r="457" spans="1:7" ht="22.5" customHeight="1">
      <c r="A457" s="129"/>
      <c r="B457" s="129"/>
      <c r="C457" s="92" t="s">
        <v>370</v>
      </c>
      <c r="D457" s="131">
        <v>318200</v>
      </c>
      <c r="E457" s="131">
        <v>304500</v>
      </c>
      <c r="F457" s="235">
        <v>304416</v>
      </c>
      <c r="G457" s="230">
        <f aca="true" t="shared" si="40" ref="G457:G508">F457/E457*100</f>
        <v>99.97241379310344</v>
      </c>
    </row>
    <row r="458" spans="1:7" ht="22.5" customHeight="1">
      <c r="A458" s="129"/>
      <c r="B458" s="129">
        <v>92114</v>
      </c>
      <c r="C458" s="92" t="s">
        <v>200</v>
      </c>
      <c r="D458" s="131">
        <f>SUM(D459,D461)</f>
        <v>1557964</v>
      </c>
      <c r="E458" s="131">
        <f>SUM(E459,E461)</f>
        <v>1830264</v>
      </c>
      <c r="F458" s="131">
        <f>SUM(F459,F461)</f>
        <v>1830264</v>
      </c>
      <c r="G458" s="230">
        <f t="shared" si="40"/>
        <v>100</v>
      </c>
    </row>
    <row r="459" spans="1:7" ht="22.5" customHeight="1">
      <c r="A459" s="7"/>
      <c r="B459" s="7"/>
      <c r="C459" s="143" t="s">
        <v>368</v>
      </c>
      <c r="D459" s="131">
        <f>SUM(D460)</f>
        <v>1494964</v>
      </c>
      <c r="E459" s="131">
        <f>SUM(E460)</f>
        <v>1737264</v>
      </c>
      <c r="F459" s="235">
        <f>SUM(F460)</f>
        <v>1737264</v>
      </c>
      <c r="G459" s="230">
        <f t="shared" si="40"/>
        <v>100</v>
      </c>
    </row>
    <row r="460" spans="1:7" ht="22.5" customHeight="1">
      <c r="A460" s="129"/>
      <c r="B460" s="129"/>
      <c r="C460" s="92" t="s">
        <v>370</v>
      </c>
      <c r="D460" s="131">
        <v>1494964</v>
      </c>
      <c r="E460" s="131">
        <v>1737264</v>
      </c>
      <c r="F460" s="235">
        <v>1737264</v>
      </c>
      <c r="G460" s="230">
        <f t="shared" si="40"/>
        <v>100</v>
      </c>
    </row>
    <row r="461" spans="1:7" ht="22.5" customHeight="1">
      <c r="A461" s="129"/>
      <c r="B461" s="129"/>
      <c r="C461" s="143" t="s">
        <v>372</v>
      </c>
      <c r="D461" s="200">
        <f>SUM(D462)</f>
        <v>63000</v>
      </c>
      <c r="E461" s="200">
        <f>SUM(E462)</f>
        <v>93000</v>
      </c>
      <c r="F461" s="235">
        <f>SUM(F462)</f>
        <v>93000</v>
      </c>
      <c r="G461" s="230">
        <f t="shared" si="40"/>
        <v>100</v>
      </c>
    </row>
    <row r="462" spans="1:7" ht="22.5" customHeight="1">
      <c r="A462" s="129"/>
      <c r="B462" s="129"/>
      <c r="C462" s="92" t="s">
        <v>216</v>
      </c>
      <c r="D462" s="131">
        <v>63000</v>
      </c>
      <c r="E462" s="131">
        <v>93000</v>
      </c>
      <c r="F462" s="235">
        <v>93000</v>
      </c>
      <c r="G462" s="230">
        <f t="shared" si="40"/>
        <v>100</v>
      </c>
    </row>
    <row r="463" spans="1:7" ht="22.5" customHeight="1">
      <c r="A463" s="129"/>
      <c r="B463" s="129">
        <v>92116</v>
      </c>
      <c r="C463" s="92" t="s">
        <v>201</v>
      </c>
      <c r="D463" s="131">
        <f aca="true" t="shared" si="41" ref="D463:F464">SUM(D464)</f>
        <v>2024250</v>
      </c>
      <c r="E463" s="131">
        <f t="shared" si="41"/>
        <v>2048250</v>
      </c>
      <c r="F463" s="131">
        <f t="shared" si="41"/>
        <v>2048250</v>
      </c>
      <c r="G463" s="230">
        <f t="shared" si="40"/>
        <v>100</v>
      </c>
    </row>
    <row r="464" spans="1:7" ht="22.5" customHeight="1">
      <c r="A464" s="7"/>
      <c r="B464" s="7"/>
      <c r="C464" s="143" t="s">
        <v>368</v>
      </c>
      <c r="D464" s="131">
        <f t="shared" si="41"/>
        <v>2024250</v>
      </c>
      <c r="E464" s="131">
        <f t="shared" si="41"/>
        <v>2048250</v>
      </c>
      <c r="F464" s="131">
        <f t="shared" si="41"/>
        <v>2048250</v>
      </c>
      <c r="G464" s="230">
        <f t="shared" si="40"/>
        <v>100</v>
      </c>
    </row>
    <row r="465" spans="1:7" ht="22.5" customHeight="1">
      <c r="A465" s="129"/>
      <c r="B465" s="129"/>
      <c r="C465" s="92" t="s">
        <v>370</v>
      </c>
      <c r="D465" s="131">
        <v>2024250</v>
      </c>
      <c r="E465" s="131">
        <v>2048250</v>
      </c>
      <c r="F465" s="235">
        <v>2048250</v>
      </c>
      <c r="G465" s="230">
        <f t="shared" si="40"/>
        <v>100</v>
      </c>
    </row>
    <row r="466" spans="1:7" ht="22.5" customHeight="1">
      <c r="A466" s="129"/>
      <c r="B466" s="129">
        <v>92118</v>
      </c>
      <c r="C466" s="92" t="s">
        <v>202</v>
      </c>
      <c r="D466" s="131">
        <f>SUM(D467,D469)</f>
        <v>616803</v>
      </c>
      <c r="E466" s="131">
        <f>SUM(E467,E469)</f>
        <v>616803</v>
      </c>
      <c r="F466" s="235">
        <f>SUM(F467,F469)</f>
        <v>607447.58</v>
      </c>
      <c r="G466" s="230">
        <f t="shared" si="40"/>
        <v>98.483240191763</v>
      </c>
    </row>
    <row r="467" spans="1:7" ht="22.5" customHeight="1">
      <c r="A467" s="7"/>
      <c r="B467" s="7"/>
      <c r="C467" s="143" t="s">
        <v>368</v>
      </c>
      <c r="D467" s="131">
        <f>SUM(D468)</f>
        <v>592803</v>
      </c>
      <c r="E467" s="131">
        <f>SUM(E468)</f>
        <v>592803</v>
      </c>
      <c r="F467" s="235">
        <f>SUM(F468)</f>
        <v>592803</v>
      </c>
      <c r="G467" s="230">
        <f t="shared" si="40"/>
        <v>100</v>
      </c>
    </row>
    <row r="468" spans="1:7" ht="22.5" customHeight="1">
      <c r="A468" s="129"/>
      <c r="B468" s="129"/>
      <c r="C468" s="92" t="s">
        <v>370</v>
      </c>
      <c r="D468" s="131">
        <v>592803</v>
      </c>
      <c r="E468" s="131">
        <v>592803</v>
      </c>
      <c r="F468" s="235">
        <v>592803</v>
      </c>
      <c r="G468" s="230">
        <f t="shared" si="40"/>
        <v>100</v>
      </c>
    </row>
    <row r="469" spans="1:7" ht="22.5" customHeight="1">
      <c r="A469" s="7"/>
      <c r="B469" s="7"/>
      <c r="C469" s="143" t="s">
        <v>372</v>
      </c>
      <c r="D469" s="131">
        <f>SUM(D470)</f>
        <v>24000</v>
      </c>
      <c r="E469" s="131">
        <f>SUM(E470)</f>
        <v>24000</v>
      </c>
      <c r="F469" s="235">
        <f>SUM(F470)</f>
        <v>14644.58</v>
      </c>
      <c r="G469" s="230">
        <f t="shared" si="40"/>
        <v>61.019083333333334</v>
      </c>
    </row>
    <row r="470" spans="1:7" ht="22.5" customHeight="1">
      <c r="A470" s="129"/>
      <c r="B470" s="129"/>
      <c r="C470" s="92" t="s">
        <v>216</v>
      </c>
      <c r="D470" s="131">
        <v>24000</v>
      </c>
      <c r="E470" s="131">
        <v>24000</v>
      </c>
      <c r="F470" s="235">
        <v>14644.58</v>
      </c>
      <c r="G470" s="230">
        <f t="shared" si="40"/>
        <v>61.019083333333334</v>
      </c>
    </row>
    <row r="471" spans="1:256" s="236" customFormat="1" ht="22.5" customHeight="1">
      <c r="A471" s="129"/>
      <c r="B471" s="129">
        <v>92120</v>
      </c>
      <c r="C471" s="92" t="s">
        <v>203</v>
      </c>
      <c r="D471" s="131">
        <f>SUM(D472)</f>
        <v>581440</v>
      </c>
      <c r="E471" s="131">
        <f>SUM(E472)</f>
        <v>581440</v>
      </c>
      <c r="F471" s="131">
        <f>SUM(F472)</f>
        <v>559007.73</v>
      </c>
      <c r="G471" s="230">
        <f t="shared" si="40"/>
        <v>96.14194585855806</v>
      </c>
      <c r="J471" s="237"/>
      <c r="IT471" s="84"/>
      <c r="IU471" s="84"/>
      <c r="IV471" s="84"/>
    </row>
    <row r="472" spans="1:7" ht="22.5" customHeight="1">
      <c r="A472" s="7"/>
      <c r="B472" s="7"/>
      <c r="C472" s="143" t="s">
        <v>368</v>
      </c>
      <c r="D472" s="131">
        <f>SUM(D473:D475)</f>
        <v>581440</v>
      </c>
      <c r="E472" s="131">
        <f>SUM(E473:E475)</f>
        <v>581440</v>
      </c>
      <c r="F472" s="131">
        <f>SUM(F473:F475)</f>
        <v>559007.73</v>
      </c>
      <c r="G472" s="230">
        <f t="shared" si="40"/>
        <v>96.14194585855806</v>
      </c>
    </row>
    <row r="473" spans="1:7" ht="22.5" customHeight="1">
      <c r="A473" s="7"/>
      <c r="B473" s="7"/>
      <c r="C473" s="92" t="s">
        <v>369</v>
      </c>
      <c r="D473" s="131">
        <v>4000</v>
      </c>
      <c r="E473" s="131">
        <v>9920</v>
      </c>
      <c r="F473" s="235">
        <v>9920</v>
      </c>
      <c r="G473" s="230">
        <f t="shared" si="40"/>
        <v>100</v>
      </c>
    </row>
    <row r="474" spans="1:7" ht="22.5" customHeight="1">
      <c r="A474" s="129"/>
      <c r="B474" s="129"/>
      <c r="C474" s="92" t="s">
        <v>378</v>
      </c>
      <c r="D474" s="200">
        <v>46440</v>
      </c>
      <c r="E474" s="200">
        <v>47570</v>
      </c>
      <c r="F474" s="235">
        <v>44546.04</v>
      </c>
      <c r="G474" s="230">
        <f t="shared" si="40"/>
        <v>93.64313643052344</v>
      </c>
    </row>
    <row r="475" spans="1:7" ht="22.5" customHeight="1">
      <c r="A475" s="129"/>
      <c r="B475" s="129"/>
      <c r="C475" s="92" t="s">
        <v>370</v>
      </c>
      <c r="D475" s="200">
        <v>531000</v>
      </c>
      <c r="E475" s="200">
        <v>523950</v>
      </c>
      <c r="F475" s="235">
        <v>504541.69</v>
      </c>
      <c r="G475" s="230">
        <f t="shared" si="40"/>
        <v>96.29577058879664</v>
      </c>
    </row>
    <row r="476" spans="1:7" ht="22.5" customHeight="1">
      <c r="A476" s="129"/>
      <c r="B476" s="129">
        <v>92195</v>
      </c>
      <c r="C476" s="92" t="s">
        <v>10</v>
      </c>
      <c r="D476" s="131">
        <f>SUM(D477)</f>
        <v>118600</v>
      </c>
      <c r="E476" s="131">
        <f>SUM(E477)</f>
        <v>82780</v>
      </c>
      <c r="F476" s="235">
        <f>SUM(F477)</f>
        <v>77143.85</v>
      </c>
      <c r="G476" s="230">
        <f t="shared" si="40"/>
        <v>93.19141096883305</v>
      </c>
    </row>
    <row r="477" spans="1:7" ht="22.5" customHeight="1">
      <c r="A477" s="7"/>
      <c r="B477" s="7"/>
      <c r="C477" s="143" t="s">
        <v>368</v>
      </c>
      <c r="D477" s="131">
        <f>SUM(D478:D480)</f>
        <v>118600</v>
      </c>
      <c r="E477" s="131">
        <f>SUM(E478:E480)</f>
        <v>82780</v>
      </c>
      <c r="F477" s="131">
        <f>SUM(F478:F480)</f>
        <v>77143.85</v>
      </c>
      <c r="G477" s="230">
        <f t="shared" si="40"/>
        <v>93.19141096883305</v>
      </c>
    </row>
    <row r="478" spans="1:7" ht="22.5" customHeight="1">
      <c r="A478" s="7"/>
      <c r="B478" s="7"/>
      <c r="C478" s="92" t="s">
        <v>369</v>
      </c>
      <c r="D478" s="131">
        <v>37300</v>
      </c>
      <c r="E478" s="131">
        <v>13800</v>
      </c>
      <c r="F478" s="235">
        <v>13787.28</v>
      </c>
      <c r="G478" s="230">
        <f t="shared" si="40"/>
        <v>99.90782608695653</v>
      </c>
    </row>
    <row r="479" spans="1:7" ht="22.5" customHeight="1">
      <c r="A479" s="129"/>
      <c r="B479" s="129"/>
      <c r="C479" s="92" t="s">
        <v>378</v>
      </c>
      <c r="D479" s="131">
        <v>58500</v>
      </c>
      <c r="E479" s="131">
        <v>46180</v>
      </c>
      <c r="F479" s="235">
        <v>41075.65</v>
      </c>
      <c r="G479" s="230">
        <f t="shared" si="40"/>
        <v>88.94683845820703</v>
      </c>
    </row>
    <row r="480" spans="1:256" s="236" customFormat="1" ht="22.5" customHeight="1">
      <c r="A480" s="129"/>
      <c r="B480" s="129"/>
      <c r="C480" s="92" t="s">
        <v>371</v>
      </c>
      <c r="D480" s="131">
        <v>22800</v>
      </c>
      <c r="E480" s="131">
        <v>22800</v>
      </c>
      <c r="F480" s="235">
        <v>22280.92</v>
      </c>
      <c r="G480" s="230">
        <f t="shared" si="40"/>
        <v>97.72333333333333</v>
      </c>
      <c r="J480" s="237"/>
      <c r="IT480" s="84"/>
      <c r="IU480" s="84"/>
      <c r="IV480" s="84"/>
    </row>
    <row r="481" spans="1:7" ht="22.5" customHeight="1">
      <c r="A481" s="7">
        <v>926</v>
      </c>
      <c r="B481" s="7"/>
      <c r="C481" s="143" t="s">
        <v>108</v>
      </c>
      <c r="D481" s="127">
        <f>SUM(D482,D487)</f>
        <v>5180489</v>
      </c>
      <c r="E481" s="127">
        <f>SUM(E482,E487)</f>
        <v>5582325</v>
      </c>
      <c r="F481" s="229">
        <f>SUM(F482,F487)</f>
        <v>5213160.32</v>
      </c>
      <c r="G481" s="230">
        <f t="shared" si="40"/>
        <v>93.38690097763926</v>
      </c>
    </row>
    <row r="482" spans="1:7" ht="22.5" customHeight="1">
      <c r="A482" s="7"/>
      <c r="B482" s="7"/>
      <c r="C482" s="143" t="s">
        <v>368</v>
      </c>
      <c r="D482" s="131">
        <f>SUM(D483:D486)</f>
        <v>4556489</v>
      </c>
      <c r="E482" s="131">
        <f>SUM(E483:E486)</f>
        <v>4780357</v>
      </c>
      <c r="F482" s="131">
        <f>SUM(F483:F486)</f>
        <v>4737580.61</v>
      </c>
      <c r="G482" s="230">
        <f t="shared" si="40"/>
        <v>99.10516327546249</v>
      </c>
    </row>
    <row r="483" spans="1:7" ht="22.5" customHeight="1">
      <c r="A483" s="7"/>
      <c r="B483" s="7"/>
      <c r="C483" s="92" t="s">
        <v>369</v>
      </c>
      <c r="D483" s="131">
        <f aca="true" t="shared" si="42" ref="D483:F484">SUM(D495,D506)</f>
        <v>2468600</v>
      </c>
      <c r="E483" s="131">
        <f t="shared" si="42"/>
        <v>2486512</v>
      </c>
      <c r="F483" s="131">
        <f t="shared" si="42"/>
        <v>2458742.03</v>
      </c>
      <c r="G483" s="230">
        <f t="shared" si="40"/>
        <v>98.88317570958837</v>
      </c>
    </row>
    <row r="484" spans="1:7" ht="22.5" customHeight="1">
      <c r="A484" s="129"/>
      <c r="B484" s="129"/>
      <c r="C484" s="92" t="s">
        <v>378</v>
      </c>
      <c r="D484" s="131">
        <f t="shared" si="42"/>
        <v>1760573</v>
      </c>
      <c r="E484" s="131">
        <f t="shared" si="42"/>
        <v>1967091</v>
      </c>
      <c r="F484" s="131">
        <f t="shared" si="42"/>
        <v>1954230.87</v>
      </c>
      <c r="G484" s="230">
        <f t="shared" si="40"/>
        <v>99.34623614260856</v>
      </c>
    </row>
    <row r="485" spans="1:7" ht="22.5" customHeight="1">
      <c r="A485" s="129"/>
      <c r="B485" s="129"/>
      <c r="C485" s="92" t="s">
        <v>370</v>
      </c>
      <c r="D485" s="131">
        <f>SUM(D503)</f>
        <v>285000</v>
      </c>
      <c r="E485" s="131">
        <f>SUM(E503)</f>
        <v>278358</v>
      </c>
      <c r="F485" s="131">
        <f>SUM(F503)</f>
        <v>276220</v>
      </c>
      <c r="G485" s="230">
        <f t="shared" si="40"/>
        <v>99.23192435640435</v>
      </c>
    </row>
    <row r="486" spans="1:7" ht="22.5" customHeight="1">
      <c r="A486" s="129"/>
      <c r="B486" s="129"/>
      <c r="C486" s="92" t="s">
        <v>371</v>
      </c>
      <c r="D486" s="131">
        <f>SUM(D497,D508)</f>
        <v>42316</v>
      </c>
      <c r="E486" s="131">
        <f>SUM(E497,E508)</f>
        <v>48396</v>
      </c>
      <c r="F486" s="131">
        <f>SUM(F497,F508)</f>
        <v>48387.71</v>
      </c>
      <c r="G486" s="230">
        <f t="shared" si="40"/>
        <v>99.98287048516407</v>
      </c>
    </row>
    <row r="487" spans="1:7" ht="22.5" customHeight="1">
      <c r="A487" s="7"/>
      <c r="B487" s="7"/>
      <c r="C487" s="143" t="s">
        <v>372</v>
      </c>
      <c r="D487" s="131">
        <f>SUM(D488:D489)</f>
        <v>624000</v>
      </c>
      <c r="E487" s="131">
        <f>SUM(E488:E489)</f>
        <v>801968</v>
      </c>
      <c r="F487" s="131">
        <f>SUM(F488:F489)</f>
        <v>475579.70999999996</v>
      </c>
      <c r="G487" s="230">
        <f t="shared" si="40"/>
        <v>59.30158185862777</v>
      </c>
    </row>
    <row r="488" spans="1:7" ht="22.5" customHeight="1">
      <c r="A488" s="129"/>
      <c r="B488" s="129"/>
      <c r="C488" s="92" t="s">
        <v>373</v>
      </c>
      <c r="D488" s="131">
        <f>SUM(D492,D499)</f>
        <v>506000</v>
      </c>
      <c r="E488" s="131">
        <f>SUM(E492,E499)</f>
        <v>748968</v>
      </c>
      <c r="F488" s="131">
        <f>SUM(F492,F499)</f>
        <v>422629.72</v>
      </c>
      <c r="G488" s="230">
        <f t="shared" si="40"/>
        <v>56.42827463923692</v>
      </c>
    </row>
    <row r="489" spans="1:7" ht="22.5" customHeight="1">
      <c r="A489" s="129"/>
      <c r="B489" s="129"/>
      <c r="C489" s="92" t="s">
        <v>215</v>
      </c>
      <c r="D489" s="131">
        <f>SUM(D500)</f>
        <v>118000</v>
      </c>
      <c r="E489" s="131">
        <f>SUM(E500)</f>
        <v>53000</v>
      </c>
      <c r="F489" s="131">
        <f>SUM(F500)</f>
        <v>52949.99</v>
      </c>
      <c r="G489" s="230">
        <f t="shared" si="40"/>
        <v>99.90564150943396</v>
      </c>
    </row>
    <row r="490" spans="1:7" ht="22.5" customHeight="1">
      <c r="A490" s="129"/>
      <c r="B490" s="129">
        <v>92601</v>
      </c>
      <c r="C490" s="92" t="s">
        <v>469</v>
      </c>
      <c r="D490" s="131">
        <f aca="true" t="shared" si="43" ref="D490:F491">SUM(D491)</f>
        <v>0</v>
      </c>
      <c r="E490" s="131">
        <f t="shared" si="43"/>
        <v>280468</v>
      </c>
      <c r="F490" s="131">
        <f t="shared" si="43"/>
        <v>0</v>
      </c>
      <c r="G490" s="230">
        <f t="shared" si="40"/>
        <v>0</v>
      </c>
    </row>
    <row r="491" spans="1:7" ht="22.5" customHeight="1">
      <c r="A491" s="129"/>
      <c r="B491" s="129"/>
      <c r="C491" s="143" t="s">
        <v>372</v>
      </c>
      <c r="D491" s="131">
        <f t="shared" si="43"/>
        <v>0</v>
      </c>
      <c r="E491" s="131">
        <f t="shared" si="43"/>
        <v>280468</v>
      </c>
      <c r="F491" s="131">
        <f t="shared" si="43"/>
        <v>0</v>
      </c>
      <c r="G491" s="230">
        <f t="shared" si="40"/>
        <v>0</v>
      </c>
    </row>
    <row r="492" spans="1:7" ht="22.5" customHeight="1">
      <c r="A492" s="129"/>
      <c r="B492" s="129"/>
      <c r="C492" s="92" t="s">
        <v>373</v>
      </c>
      <c r="D492" s="131">
        <v>0</v>
      </c>
      <c r="E492" s="131">
        <v>280468</v>
      </c>
      <c r="F492" s="131">
        <v>0</v>
      </c>
      <c r="G492" s="230">
        <f t="shared" si="40"/>
        <v>0</v>
      </c>
    </row>
    <row r="493" spans="1:7" ht="22.5" customHeight="1">
      <c r="A493" s="129"/>
      <c r="B493" s="129">
        <v>92604</v>
      </c>
      <c r="C493" s="92" t="s">
        <v>109</v>
      </c>
      <c r="D493" s="131">
        <f>SUM(D494,D498)</f>
        <v>4823889</v>
      </c>
      <c r="E493" s="131">
        <f>SUM(E494,E498)</f>
        <v>4922217</v>
      </c>
      <c r="F493" s="131">
        <f>SUM(F494,F498)</f>
        <v>4848620.9799999995</v>
      </c>
      <c r="G493" s="230">
        <f t="shared" si="40"/>
        <v>98.50481967779965</v>
      </c>
    </row>
    <row r="494" spans="1:7" ht="22.5" customHeight="1">
      <c r="A494" s="7"/>
      <c r="B494" s="7"/>
      <c r="C494" s="143" t="s">
        <v>368</v>
      </c>
      <c r="D494" s="131">
        <f>SUM(D495:D497)</f>
        <v>4199889</v>
      </c>
      <c r="E494" s="131">
        <f>SUM(E495:E497)</f>
        <v>4400717</v>
      </c>
      <c r="F494" s="131">
        <f>SUM(F495:F497)</f>
        <v>4373041.27</v>
      </c>
      <c r="G494" s="230">
        <f t="shared" si="40"/>
        <v>99.37110861707306</v>
      </c>
    </row>
    <row r="495" spans="1:256" s="236" customFormat="1" ht="30.75" customHeight="1">
      <c r="A495" s="7"/>
      <c r="B495" s="7"/>
      <c r="C495" s="92" t="s">
        <v>369</v>
      </c>
      <c r="D495" s="131">
        <v>2468600</v>
      </c>
      <c r="E495" s="131">
        <v>2480530</v>
      </c>
      <c r="F495" s="235">
        <v>2453742.03</v>
      </c>
      <c r="G495" s="230">
        <f t="shared" si="40"/>
        <v>98.92007071069489</v>
      </c>
      <c r="J495" s="237"/>
      <c r="IT495" s="84"/>
      <c r="IU495" s="84"/>
      <c r="IV495" s="84"/>
    </row>
    <row r="496" spans="1:7" ht="25.5" customHeight="1">
      <c r="A496" s="129"/>
      <c r="B496" s="129"/>
      <c r="C496" s="92" t="s">
        <v>378</v>
      </c>
      <c r="D496" s="131">
        <v>1710073</v>
      </c>
      <c r="E496" s="131">
        <v>1895391</v>
      </c>
      <c r="F496" s="235">
        <v>1894511.53</v>
      </c>
      <c r="G496" s="230">
        <f t="shared" si="40"/>
        <v>99.95359954753398</v>
      </c>
    </row>
    <row r="497" spans="1:7" ht="25.5" customHeight="1">
      <c r="A497" s="7"/>
      <c r="B497" s="7"/>
      <c r="C497" s="92" t="s">
        <v>371</v>
      </c>
      <c r="D497" s="131">
        <v>21216</v>
      </c>
      <c r="E497" s="131">
        <v>24796</v>
      </c>
      <c r="F497" s="235">
        <v>24787.71</v>
      </c>
      <c r="G497" s="230">
        <f t="shared" si="40"/>
        <v>99.96656718825616</v>
      </c>
    </row>
    <row r="498" spans="1:7" ht="21.75" customHeight="1">
      <c r="A498" s="129"/>
      <c r="B498" s="129"/>
      <c r="C498" s="143" t="s">
        <v>372</v>
      </c>
      <c r="D498" s="200">
        <f>SUM(D499:D500)</f>
        <v>624000</v>
      </c>
      <c r="E498" s="200">
        <f>SUM(E499:E500)</f>
        <v>521500</v>
      </c>
      <c r="F498" s="200">
        <f>SUM(F499:F500)</f>
        <v>475579.70999999996</v>
      </c>
      <c r="G498" s="230">
        <f t="shared" si="40"/>
        <v>91.1945752636625</v>
      </c>
    </row>
    <row r="499" spans="1:7" ht="20.25" customHeight="1">
      <c r="A499" s="129"/>
      <c r="B499" s="129"/>
      <c r="C499" s="92" t="s">
        <v>373</v>
      </c>
      <c r="D499" s="200">
        <v>506000</v>
      </c>
      <c r="E499" s="200">
        <v>468500</v>
      </c>
      <c r="F499" s="235">
        <v>422629.72</v>
      </c>
      <c r="G499" s="230">
        <f t="shared" si="40"/>
        <v>90.20911846318036</v>
      </c>
    </row>
    <row r="500" spans="1:7" ht="25.5" customHeight="1">
      <c r="A500" s="129"/>
      <c r="B500" s="129"/>
      <c r="C500" s="92" t="s">
        <v>215</v>
      </c>
      <c r="D500" s="200">
        <v>118000</v>
      </c>
      <c r="E500" s="200">
        <v>53000</v>
      </c>
      <c r="F500" s="235">
        <v>52949.99</v>
      </c>
      <c r="G500" s="230">
        <f t="shared" si="40"/>
        <v>99.90564150943396</v>
      </c>
    </row>
    <row r="501" spans="1:7" ht="21" customHeight="1">
      <c r="A501" s="129"/>
      <c r="B501" s="129">
        <v>92605</v>
      </c>
      <c r="C501" s="92" t="s">
        <v>204</v>
      </c>
      <c r="D501" s="131">
        <f aca="true" t="shared" si="44" ref="D501:F502">SUM(D502)</f>
        <v>285000</v>
      </c>
      <c r="E501" s="131">
        <f t="shared" si="44"/>
        <v>278358</v>
      </c>
      <c r="F501" s="235">
        <f t="shared" si="44"/>
        <v>276220</v>
      </c>
      <c r="G501" s="230">
        <f t="shared" si="40"/>
        <v>99.23192435640435</v>
      </c>
    </row>
    <row r="502" spans="1:7" ht="25.5" customHeight="1">
      <c r="A502" s="7"/>
      <c r="B502" s="7"/>
      <c r="C502" s="143" t="s">
        <v>368</v>
      </c>
      <c r="D502" s="131">
        <f t="shared" si="44"/>
        <v>285000</v>
      </c>
      <c r="E502" s="131">
        <f t="shared" si="44"/>
        <v>278358</v>
      </c>
      <c r="F502" s="131">
        <f t="shared" si="44"/>
        <v>276220</v>
      </c>
      <c r="G502" s="230">
        <f t="shared" si="40"/>
        <v>99.23192435640435</v>
      </c>
    </row>
    <row r="503" spans="1:7" ht="25.5" customHeight="1">
      <c r="A503" s="7"/>
      <c r="B503" s="7"/>
      <c r="C503" s="92" t="s">
        <v>370</v>
      </c>
      <c r="D503" s="131">
        <v>285000</v>
      </c>
      <c r="E503" s="131">
        <v>278358</v>
      </c>
      <c r="F503" s="235">
        <v>276220</v>
      </c>
      <c r="G503" s="230">
        <f t="shared" si="40"/>
        <v>99.23192435640435</v>
      </c>
    </row>
    <row r="504" spans="1:7" ht="25.5" customHeight="1">
      <c r="A504" s="129"/>
      <c r="B504" s="129">
        <v>92695</v>
      </c>
      <c r="C504" s="92" t="s">
        <v>10</v>
      </c>
      <c r="D504" s="131">
        <f>SUM(D505)</f>
        <v>71600</v>
      </c>
      <c r="E504" s="131">
        <f>SUM(E505)</f>
        <v>101282</v>
      </c>
      <c r="F504" s="131">
        <f>SUM(F505)</f>
        <v>88319.34</v>
      </c>
      <c r="G504" s="230">
        <f t="shared" si="40"/>
        <v>87.2014178235027</v>
      </c>
    </row>
    <row r="505" spans="1:7" ht="25.5" customHeight="1">
      <c r="A505" s="7"/>
      <c r="B505" s="7"/>
      <c r="C505" s="143" t="s">
        <v>368</v>
      </c>
      <c r="D505" s="131">
        <f>SUM(D506:D508)</f>
        <v>71600</v>
      </c>
      <c r="E505" s="131">
        <f>SUM(E506:E508)</f>
        <v>101282</v>
      </c>
      <c r="F505" s="131">
        <f>SUM(F506:F508)</f>
        <v>88319.34</v>
      </c>
      <c r="G505" s="230">
        <f t="shared" si="40"/>
        <v>87.2014178235027</v>
      </c>
    </row>
    <row r="506" spans="1:7" ht="25.5" customHeight="1">
      <c r="A506" s="129"/>
      <c r="B506" s="129"/>
      <c r="C506" s="92" t="s">
        <v>369</v>
      </c>
      <c r="D506" s="131">
        <v>0</v>
      </c>
      <c r="E506" s="131">
        <v>5982</v>
      </c>
      <c r="F506" s="235">
        <v>5000</v>
      </c>
      <c r="G506" s="230">
        <f t="shared" si="40"/>
        <v>83.58408559010364</v>
      </c>
    </row>
    <row r="507" spans="1:7" ht="25.5" customHeight="1">
      <c r="A507" s="129"/>
      <c r="B507" s="129"/>
      <c r="C507" s="92" t="s">
        <v>378</v>
      </c>
      <c r="D507" s="131">
        <v>50500</v>
      </c>
      <c r="E507" s="131">
        <v>71700</v>
      </c>
      <c r="F507" s="131">
        <v>59719.34</v>
      </c>
      <c r="G507" s="230">
        <f t="shared" si="40"/>
        <v>83.29057182705718</v>
      </c>
    </row>
    <row r="508" spans="1:7" ht="20.25" customHeight="1">
      <c r="A508" s="129"/>
      <c r="B508" s="129"/>
      <c r="C508" s="92" t="s">
        <v>371</v>
      </c>
      <c r="D508" s="131">
        <v>21100</v>
      </c>
      <c r="E508" s="131">
        <v>23600</v>
      </c>
      <c r="F508" s="235">
        <v>23600</v>
      </c>
      <c r="G508" s="230">
        <f t="shared" si="40"/>
        <v>100</v>
      </c>
    </row>
    <row r="509" spans="1:7" ht="31.5" customHeight="1">
      <c r="A509" s="240"/>
      <c r="B509" s="241"/>
      <c r="C509" s="242" t="s">
        <v>205</v>
      </c>
      <c r="D509" s="149">
        <f>SUM(D481,D447,D401,D371,D357,D293,D270,D217,D211,D201,D164,D158,D152,D111,D89,D66,D47,D18,D6)</f>
        <v>160249053</v>
      </c>
      <c r="E509" s="149">
        <f>SUM(E481,E447,E401,E371,E357,E293,E270,E217,E211,E201,E164,E158,E152,E111,E89,E66,E47,E18,E6)</f>
        <v>166850807.43</v>
      </c>
      <c r="F509" s="149">
        <f>SUM(F481,F447,F401,F371,F357,F293,F270,F217,F211,F201,F164,F158,F152,F111,F89,F66,F47,F18,F6)</f>
        <v>155482377.49</v>
      </c>
      <c r="G509" s="243">
        <f>F509/E509*100</f>
        <v>93.18646992777097</v>
      </c>
    </row>
    <row r="510" spans="5:6" ht="25.5" customHeight="1">
      <c r="E510" s="244"/>
      <c r="F510" s="244"/>
    </row>
    <row r="511" spans="5:6" ht="25.5" customHeight="1">
      <c r="E511" s="244"/>
      <c r="F511" s="244"/>
    </row>
    <row r="512" spans="5:6" ht="25.5" customHeight="1">
      <c r="E512" s="244"/>
      <c r="F512" s="244"/>
    </row>
    <row r="513" spans="5:6" ht="25.5" customHeight="1">
      <c r="E513" s="244"/>
      <c r="F513" s="244"/>
    </row>
    <row r="514" spans="5:6" ht="25.5" customHeight="1">
      <c r="E514" s="244"/>
      <c r="F514" s="244"/>
    </row>
    <row r="515" spans="5:6" ht="25.5" customHeight="1">
      <c r="E515" s="244"/>
      <c r="F515" s="244"/>
    </row>
    <row r="516" spans="5:6" ht="25.5" customHeight="1">
      <c r="E516" s="244"/>
      <c r="F516" s="244"/>
    </row>
    <row r="517" spans="5:6" ht="25.5" customHeight="1">
      <c r="E517" s="245"/>
      <c r="F517" s="245"/>
    </row>
  </sheetData>
  <sheetProtection/>
  <printOptions/>
  <pageMargins left="0.7875" right="0.7875" top="0.7875" bottom="1.025" header="0.5118055555555556" footer="0.7875"/>
  <pageSetup firstPageNumber="99" useFirstPageNumber="1" horizontalDpi="300" verticalDpi="3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3.7109375" style="3" customWidth="1"/>
    <col min="2" max="2" width="33.8515625" style="3" customWidth="1"/>
    <col min="3" max="3" width="16.57421875" style="3" customWidth="1"/>
    <col min="4" max="4" width="16.140625" style="3" customWidth="1"/>
    <col min="5" max="5" width="16.421875" style="3" customWidth="1"/>
    <col min="6" max="6" width="10.7109375" style="3" customWidth="1"/>
    <col min="7" max="7" width="16.8515625" style="3" customWidth="1"/>
    <col min="8" max="8" width="7.00390625" style="3" customWidth="1"/>
    <col min="9" max="9" width="6.00390625" style="3" customWidth="1"/>
    <col min="10" max="16384" width="9.00390625" style="3" customWidth="1"/>
  </cols>
  <sheetData>
    <row r="1" spans="1:2" ht="12.75">
      <c r="A1" s="163"/>
      <c r="B1" s="324" t="s">
        <v>470</v>
      </c>
    </row>
    <row r="3" spans="7:8" ht="12.75">
      <c r="G3" s="247"/>
      <c r="H3" s="224" t="s">
        <v>206</v>
      </c>
    </row>
    <row r="4" spans="1:9" ht="21.75" customHeight="1">
      <c r="A4" s="248" t="s">
        <v>112</v>
      </c>
      <c r="B4" s="248" t="s">
        <v>3</v>
      </c>
      <c r="C4" s="72" t="s">
        <v>207</v>
      </c>
      <c r="D4" s="249"/>
      <c r="E4" s="72" t="s">
        <v>208</v>
      </c>
      <c r="F4" s="250"/>
      <c r="G4" s="251"/>
      <c r="H4" s="73"/>
      <c r="I4" s="252" t="s">
        <v>6</v>
      </c>
    </row>
    <row r="5" spans="1:9" ht="10.5">
      <c r="A5" s="253"/>
      <c r="B5" s="253"/>
      <c r="C5" s="252">
        <v>2011</v>
      </c>
      <c r="D5" s="254">
        <v>2012</v>
      </c>
      <c r="E5" s="252">
        <v>2011</v>
      </c>
      <c r="F5" s="252" t="s">
        <v>164</v>
      </c>
      <c r="G5" s="252">
        <v>2012</v>
      </c>
      <c r="H5" s="252" t="s">
        <v>164</v>
      </c>
      <c r="I5" s="255" t="s">
        <v>113</v>
      </c>
    </row>
    <row r="6" spans="1:9" ht="28.5" customHeight="1">
      <c r="A6" s="74"/>
      <c r="B6" s="74"/>
      <c r="C6" s="74"/>
      <c r="D6" s="74"/>
      <c r="E6" s="256"/>
      <c r="F6" s="257">
        <v>2010</v>
      </c>
      <c r="G6" s="258"/>
      <c r="H6" s="258">
        <v>2012</v>
      </c>
      <c r="I6" s="259" t="s">
        <v>565</v>
      </c>
    </row>
    <row r="7" spans="1:9" ht="10.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s="266" customFormat="1" ht="19.5" customHeight="1">
      <c r="A8" s="260" t="s">
        <v>115</v>
      </c>
      <c r="B8" s="261" t="s">
        <v>209</v>
      </c>
      <c r="C8" s="262">
        <f>SUM(C10,C16)</f>
        <v>176348965.58</v>
      </c>
      <c r="D8" s="262">
        <f>SUM(D10,D16)</f>
        <v>166850807.43</v>
      </c>
      <c r="E8" s="263">
        <f>SUM(E10,E16)</f>
        <v>167245497.1</v>
      </c>
      <c r="F8" s="264">
        <f>E5/C5*100</f>
        <v>100</v>
      </c>
      <c r="G8" s="263">
        <f>SUM(G10,G16)</f>
        <v>155482377.49</v>
      </c>
      <c r="H8" s="265">
        <f>G8/D8*100</f>
        <v>93.18646992777097</v>
      </c>
      <c r="I8" s="265">
        <f>G8/E8*100</f>
        <v>92.9665552651821</v>
      </c>
    </row>
    <row r="9" spans="1:9" ht="14.25" customHeight="1">
      <c r="A9" s="35"/>
      <c r="B9" s="17" t="s">
        <v>210</v>
      </c>
      <c r="C9" s="267"/>
      <c r="D9" s="267"/>
      <c r="E9" s="268"/>
      <c r="F9" s="269"/>
      <c r="G9" s="268"/>
      <c r="H9" s="270"/>
      <c r="I9" s="270"/>
    </row>
    <row r="10" spans="1:9" ht="12.75" customHeight="1">
      <c r="A10" s="271" t="s">
        <v>211</v>
      </c>
      <c r="B10" s="272" t="s">
        <v>212</v>
      </c>
      <c r="C10" s="273">
        <f>SUM(C12:C15)</f>
        <v>46707186</v>
      </c>
      <c r="D10" s="273">
        <f>SUM(D12:D15)</f>
        <v>27761340</v>
      </c>
      <c r="E10" s="274">
        <f>SUM(E12:E15)</f>
        <v>44205712.419999994</v>
      </c>
      <c r="F10" s="275">
        <f>E10/C10*100</f>
        <v>94.64434962962656</v>
      </c>
      <c r="G10" s="274">
        <f>SUM(G12:G15)</f>
        <v>24861616.09</v>
      </c>
      <c r="H10" s="276">
        <f>G10/D10*100</f>
        <v>89.55481288006992</v>
      </c>
      <c r="I10" s="276">
        <f aca="true" t="shared" si="0" ref="I10:I23">G10/E10*100</f>
        <v>56.240731636194276</v>
      </c>
    </row>
    <row r="11" spans="1:9" ht="11.25" customHeight="1">
      <c r="A11" s="35"/>
      <c r="B11" s="17" t="s">
        <v>213</v>
      </c>
      <c r="C11" s="267"/>
      <c r="D11" s="267"/>
      <c r="E11" s="268"/>
      <c r="F11" s="269"/>
      <c r="G11" s="268"/>
      <c r="H11" s="270"/>
      <c r="I11" s="270"/>
    </row>
    <row r="12" spans="1:9" s="281" customFormat="1" ht="15.75" customHeight="1">
      <c r="A12" s="277" t="s">
        <v>118</v>
      </c>
      <c r="B12" s="19" t="s">
        <v>214</v>
      </c>
      <c r="C12" s="50">
        <v>38838971</v>
      </c>
      <c r="D12" s="50">
        <v>23368623</v>
      </c>
      <c r="E12" s="278">
        <v>36378567.9</v>
      </c>
      <c r="F12" s="279">
        <f>E12/C12*100</f>
        <v>93.66511769840658</v>
      </c>
      <c r="G12" s="278">
        <v>22252263.39</v>
      </c>
      <c r="H12" s="280">
        <f>G12/D12*100</f>
        <v>95.22282673651759</v>
      </c>
      <c r="I12" s="280">
        <f t="shared" si="0"/>
        <v>61.16860743712784</v>
      </c>
    </row>
    <row r="13" spans="1:9" s="281" customFormat="1" ht="19.5" customHeight="1">
      <c r="A13" s="277" t="s">
        <v>120</v>
      </c>
      <c r="B13" s="96" t="s">
        <v>215</v>
      </c>
      <c r="C13" s="282">
        <v>726919</v>
      </c>
      <c r="D13" s="282">
        <v>2349172</v>
      </c>
      <c r="E13" s="283">
        <v>689878.73</v>
      </c>
      <c r="F13" s="284">
        <f>E13/C13*100</f>
        <v>94.90448454366992</v>
      </c>
      <c r="G13" s="283">
        <v>1159486.74</v>
      </c>
      <c r="H13" s="285">
        <f>G13/D13*100</f>
        <v>49.35725183170921</v>
      </c>
      <c r="I13" s="285">
        <f t="shared" si="0"/>
        <v>168.0710956257486</v>
      </c>
    </row>
    <row r="14" spans="1:9" s="281" customFormat="1" ht="19.5" customHeight="1">
      <c r="A14" s="277" t="s">
        <v>122</v>
      </c>
      <c r="B14" s="96" t="s">
        <v>216</v>
      </c>
      <c r="C14" s="282">
        <v>3721096</v>
      </c>
      <c r="D14" s="282">
        <v>1163545</v>
      </c>
      <c r="E14" s="283">
        <v>3717065.79</v>
      </c>
      <c r="F14" s="284">
        <f>E14/C14*100</f>
        <v>99.89169293132991</v>
      </c>
      <c r="G14" s="283">
        <v>570811.96</v>
      </c>
      <c r="H14" s="285">
        <f>G14/D14*100</f>
        <v>49.05800463239496</v>
      </c>
      <c r="I14" s="285">
        <f t="shared" si="0"/>
        <v>15.356520229898862</v>
      </c>
    </row>
    <row r="15" spans="1:9" s="281" customFormat="1" ht="30" customHeight="1">
      <c r="A15" s="277" t="s">
        <v>124</v>
      </c>
      <c r="B15" s="92" t="s">
        <v>374</v>
      </c>
      <c r="C15" s="282">
        <v>3420200</v>
      </c>
      <c r="D15" s="282">
        <v>880000</v>
      </c>
      <c r="E15" s="283">
        <v>3420200</v>
      </c>
      <c r="F15" s="284">
        <f>E15/C15*100</f>
        <v>100</v>
      </c>
      <c r="G15" s="283">
        <v>879054</v>
      </c>
      <c r="H15" s="285">
        <f>G15/D15*100</f>
        <v>99.8925</v>
      </c>
      <c r="I15" s="285">
        <f t="shared" si="0"/>
        <v>25.7018303023215</v>
      </c>
    </row>
    <row r="16" spans="1:9" ht="19.5" customHeight="1">
      <c r="A16" s="271" t="s">
        <v>217</v>
      </c>
      <c r="B16" s="286" t="s">
        <v>218</v>
      </c>
      <c r="C16" s="287">
        <f>SUM(C18:C23)</f>
        <v>129641779.58000001</v>
      </c>
      <c r="D16" s="287">
        <f>SUM(D18:D23)</f>
        <v>139089467.43</v>
      </c>
      <c r="E16" s="288">
        <f>SUM(E18:E23)</f>
        <v>123039784.67999999</v>
      </c>
      <c r="F16" s="289">
        <f>E16/C16*100</f>
        <v>94.90750981559457</v>
      </c>
      <c r="G16" s="288">
        <f>SUM(G18:G23)</f>
        <v>130620761.4</v>
      </c>
      <c r="H16" s="290">
        <f>G16/D16*100</f>
        <v>93.91132471316558</v>
      </c>
      <c r="I16" s="290">
        <f t="shared" si="0"/>
        <v>106.16140278505566</v>
      </c>
    </row>
    <row r="17" spans="1:9" ht="13.5" customHeight="1">
      <c r="A17" s="277"/>
      <c r="B17" s="17" t="s">
        <v>210</v>
      </c>
      <c r="C17" s="267"/>
      <c r="D17" s="267"/>
      <c r="E17" s="268"/>
      <c r="F17" s="269"/>
      <c r="G17" s="268"/>
      <c r="H17" s="270"/>
      <c r="I17" s="270"/>
    </row>
    <row r="18" spans="1:9" ht="13.5" customHeight="1">
      <c r="A18" s="277" t="s">
        <v>118</v>
      </c>
      <c r="B18" s="19" t="s">
        <v>369</v>
      </c>
      <c r="C18" s="50">
        <v>55210084.81</v>
      </c>
      <c r="D18" s="50">
        <v>57759710.4</v>
      </c>
      <c r="E18" s="278">
        <v>53316492.91</v>
      </c>
      <c r="F18" s="291">
        <f>E18/C18*100</f>
        <v>96.57020650028592</v>
      </c>
      <c r="G18" s="278">
        <v>55877750.49</v>
      </c>
      <c r="H18" s="280">
        <f aca="true" t="shared" si="1" ref="H18:H23">G18/D18*100</f>
        <v>96.74174282217317</v>
      </c>
      <c r="I18" s="280">
        <f t="shared" si="0"/>
        <v>104.80387482410647</v>
      </c>
    </row>
    <row r="19" spans="1:9" ht="19.5" customHeight="1">
      <c r="A19" s="277" t="s">
        <v>120</v>
      </c>
      <c r="B19" s="96" t="s">
        <v>370</v>
      </c>
      <c r="C19" s="282">
        <v>13386568</v>
      </c>
      <c r="D19" s="282">
        <v>15564882</v>
      </c>
      <c r="E19" s="283">
        <v>12749254.74</v>
      </c>
      <c r="F19" s="284">
        <f>E19/C19*100</f>
        <v>95.23915868503413</v>
      </c>
      <c r="G19" s="283">
        <v>14899953.51</v>
      </c>
      <c r="H19" s="285">
        <f t="shared" si="1"/>
        <v>95.72802100266485</v>
      </c>
      <c r="I19" s="285">
        <f t="shared" si="0"/>
        <v>116.86921168225084</v>
      </c>
    </row>
    <row r="20" spans="1:9" ht="38.25" customHeight="1">
      <c r="A20" s="277" t="s">
        <v>122</v>
      </c>
      <c r="B20" s="292" t="s">
        <v>392</v>
      </c>
      <c r="C20" s="282">
        <v>130000</v>
      </c>
      <c r="D20" s="282">
        <v>1085903</v>
      </c>
      <c r="E20" s="283">
        <v>0</v>
      </c>
      <c r="F20" s="293" t="s">
        <v>18</v>
      </c>
      <c r="G20" s="283">
        <v>0</v>
      </c>
      <c r="H20" s="285">
        <f t="shared" si="1"/>
        <v>0</v>
      </c>
      <c r="I20" s="294" t="s">
        <v>18</v>
      </c>
    </row>
    <row r="21" spans="1:9" ht="19.5" customHeight="1">
      <c r="A21" s="277" t="s">
        <v>124</v>
      </c>
      <c r="B21" s="96" t="s">
        <v>220</v>
      </c>
      <c r="C21" s="282">
        <v>4097204</v>
      </c>
      <c r="D21" s="282">
        <v>4792760</v>
      </c>
      <c r="E21" s="283">
        <v>3156525.65</v>
      </c>
      <c r="F21" s="284">
        <f>E21/C21*100</f>
        <v>77.04096867034201</v>
      </c>
      <c r="G21" s="283">
        <v>4271637.39</v>
      </c>
      <c r="H21" s="285">
        <f t="shared" si="1"/>
        <v>89.12687866698937</v>
      </c>
      <c r="I21" s="285">
        <f t="shared" si="0"/>
        <v>135.3271876628026</v>
      </c>
    </row>
    <row r="22" spans="1:9" ht="33" customHeight="1">
      <c r="A22" s="295" t="s">
        <v>126</v>
      </c>
      <c r="B22" s="92" t="s">
        <v>378</v>
      </c>
      <c r="C22" s="282">
        <v>39828667.77</v>
      </c>
      <c r="D22" s="282">
        <v>42643088.03</v>
      </c>
      <c r="E22" s="283">
        <v>37198959.02</v>
      </c>
      <c r="F22" s="284">
        <f>E22/C22*100</f>
        <v>93.39744737336969</v>
      </c>
      <c r="G22" s="283">
        <v>39294056.48</v>
      </c>
      <c r="H22" s="285">
        <f t="shared" si="1"/>
        <v>92.14636719638148</v>
      </c>
      <c r="I22" s="285">
        <f t="shared" si="0"/>
        <v>105.63214002540653</v>
      </c>
    </row>
    <row r="23" spans="1:9" ht="33" customHeight="1">
      <c r="A23" s="295" t="s">
        <v>128</v>
      </c>
      <c r="B23" s="92" t="s">
        <v>371</v>
      </c>
      <c r="C23" s="282">
        <v>16989255</v>
      </c>
      <c r="D23" s="282">
        <v>17243124</v>
      </c>
      <c r="E23" s="283">
        <v>16618552.36</v>
      </c>
      <c r="F23" s="284">
        <f>E23/C23*100</f>
        <v>97.81801709374542</v>
      </c>
      <c r="G23" s="283">
        <v>16277363.53</v>
      </c>
      <c r="H23" s="285">
        <f t="shared" si="1"/>
        <v>94.39915603460254</v>
      </c>
      <c r="I23" s="285">
        <f t="shared" si="0"/>
        <v>97.94694012685952</v>
      </c>
    </row>
    <row r="24" spans="1:9" ht="19.5" customHeight="1">
      <c r="A24" s="296" t="s">
        <v>151</v>
      </c>
      <c r="B24" s="297" t="s">
        <v>221</v>
      </c>
      <c r="C24" s="298">
        <v>-14842944</v>
      </c>
      <c r="D24" s="298">
        <v>-2188844</v>
      </c>
      <c r="E24" s="299">
        <v>-14644106.29</v>
      </c>
      <c r="F24" s="300"/>
      <c r="G24" s="299">
        <v>969795.13</v>
      </c>
      <c r="H24" s="301"/>
      <c r="I24" s="302"/>
    </row>
    <row r="25" spans="1:9" ht="19.5" customHeight="1">
      <c r="A25" s="303" t="s">
        <v>158</v>
      </c>
      <c r="B25" s="304" t="s">
        <v>222</v>
      </c>
      <c r="C25" s="305">
        <v>14842944</v>
      </c>
      <c r="D25" s="305">
        <v>2188844</v>
      </c>
      <c r="E25" s="306">
        <v>20099425.17</v>
      </c>
      <c r="F25" s="307"/>
      <c r="G25" s="306">
        <v>7644161.88</v>
      </c>
      <c r="H25" s="301"/>
      <c r="I25" s="308"/>
    </row>
    <row r="26" spans="1:9" ht="19.5" customHeight="1">
      <c r="A26" s="309" t="s">
        <v>160</v>
      </c>
      <c r="B26" s="310" t="s">
        <v>223</v>
      </c>
      <c r="C26" s="311">
        <f>SUM(C28:C29)</f>
        <v>23600000</v>
      </c>
      <c r="D26" s="311">
        <f>SUM(D28:D29)</f>
        <v>11600000</v>
      </c>
      <c r="E26" s="312">
        <f>SUM(E28:E29)</f>
        <v>28856481.17</v>
      </c>
      <c r="F26" s="293"/>
      <c r="G26" s="312">
        <f>SUM(G28:G29)</f>
        <v>17055318.88</v>
      </c>
      <c r="H26" s="301"/>
      <c r="I26" s="313"/>
    </row>
    <row r="27" spans="1:9" ht="13.5" customHeight="1">
      <c r="A27" s="314"/>
      <c r="B27" s="96" t="s">
        <v>210</v>
      </c>
      <c r="C27" s="282"/>
      <c r="D27" s="282"/>
      <c r="E27" s="283"/>
      <c r="F27" s="293"/>
      <c r="G27" s="283"/>
      <c r="H27" s="301"/>
      <c r="I27" s="315"/>
    </row>
    <row r="28" spans="1:9" ht="19.5" customHeight="1">
      <c r="A28" s="316" t="s">
        <v>118</v>
      </c>
      <c r="B28" s="96" t="s">
        <v>224</v>
      </c>
      <c r="C28" s="282">
        <v>23600000</v>
      </c>
      <c r="D28" s="282">
        <v>11600000</v>
      </c>
      <c r="E28" s="283">
        <v>23600000</v>
      </c>
      <c r="F28" s="293"/>
      <c r="G28" s="283">
        <v>11600000</v>
      </c>
      <c r="H28" s="301"/>
      <c r="I28" s="315"/>
    </row>
    <row r="29" spans="1:9" ht="19.5" customHeight="1">
      <c r="A29" s="277" t="s">
        <v>122</v>
      </c>
      <c r="B29" s="96" t="s">
        <v>225</v>
      </c>
      <c r="C29" s="282">
        <v>0</v>
      </c>
      <c r="D29" s="282">
        <v>0</v>
      </c>
      <c r="E29" s="283">
        <v>5256481.17</v>
      </c>
      <c r="F29" s="293"/>
      <c r="G29" s="283">
        <v>5455318.88</v>
      </c>
      <c r="H29" s="301"/>
      <c r="I29" s="315"/>
    </row>
    <row r="30" spans="1:9" ht="19.5" customHeight="1">
      <c r="A30" s="313" t="s">
        <v>226</v>
      </c>
      <c r="B30" s="310" t="s">
        <v>227</v>
      </c>
      <c r="C30" s="311">
        <f>SUM(C32:C32)</f>
        <v>8757056</v>
      </c>
      <c r="D30" s="311">
        <f>SUM(D32:D32)</f>
        <v>9411156</v>
      </c>
      <c r="E30" s="312">
        <f>SUM(E32:E32)</f>
        <v>8757056</v>
      </c>
      <c r="F30" s="317"/>
      <c r="G30" s="312">
        <f>SUM(G32:G32)</f>
        <v>9411157</v>
      </c>
      <c r="H30" s="301"/>
      <c r="I30" s="313"/>
    </row>
    <row r="31" spans="1:9" ht="13.5" customHeight="1">
      <c r="A31" s="277"/>
      <c r="B31" s="17" t="s">
        <v>210</v>
      </c>
      <c r="C31" s="267"/>
      <c r="D31" s="267"/>
      <c r="E31" s="268"/>
      <c r="F31" s="318"/>
      <c r="G31" s="268"/>
      <c r="H31" s="319"/>
      <c r="I31" s="320"/>
    </row>
    <row r="32" spans="1:9" ht="15" customHeight="1">
      <c r="A32" s="295" t="s">
        <v>118</v>
      </c>
      <c r="B32" s="19" t="s">
        <v>228</v>
      </c>
      <c r="C32" s="50">
        <v>8757056</v>
      </c>
      <c r="D32" s="50">
        <v>9411156</v>
      </c>
      <c r="E32" s="278">
        <v>8757056</v>
      </c>
      <c r="F32" s="321"/>
      <c r="G32" s="278">
        <v>9411157</v>
      </c>
      <c r="H32" s="322"/>
      <c r="I32" s="39"/>
    </row>
    <row r="33" spans="5:7" ht="10.5">
      <c r="E33" s="95"/>
      <c r="G33" s="95"/>
    </row>
    <row r="34" spans="5:7" ht="10.5">
      <c r="E34" s="95"/>
      <c r="G34" s="95"/>
    </row>
    <row r="35" spans="5:7" ht="10.5">
      <c r="E35" s="95"/>
      <c r="G35" s="95"/>
    </row>
    <row r="36" spans="5:7" ht="10.5">
      <c r="E36" s="95"/>
      <c r="G36" s="95"/>
    </row>
    <row r="37" spans="5:7" ht="10.5">
      <c r="E37" s="95"/>
      <c r="G37" s="95"/>
    </row>
    <row r="38" spans="5:7" ht="10.5">
      <c r="E38" s="95"/>
      <c r="G38" s="95"/>
    </row>
    <row r="39" spans="5:7" ht="10.5">
      <c r="E39" s="95"/>
      <c r="G39" s="95"/>
    </row>
    <row r="40" spans="5:7" ht="10.5">
      <c r="E40" s="95"/>
      <c r="G40" s="95"/>
    </row>
    <row r="41" spans="5:7" ht="10.5">
      <c r="E41" s="95"/>
      <c r="G41" s="95"/>
    </row>
    <row r="42" spans="5:7" ht="10.5">
      <c r="E42" s="95"/>
      <c r="G42" s="95"/>
    </row>
    <row r="43" spans="5:7" ht="10.5">
      <c r="E43" s="95"/>
      <c r="G43" s="95"/>
    </row>
    <row r="44" spans="5:7" ht="10.5">
      <c r="E44" s="95"/>
      <c r="G44" s="95"/>
    </row>
    <row r="45" spans="5:7" ht="10.5">
      <c r="E45" s="95"/>
      <c r="G45" s="95"/>
    </row>
    <row r="46" spans="5:7" ht="10.5">
      <c r="E46" s="95"/>
      <c r="G46" s="95"/>
    </row>
    <row r="47" spans="5:7" ht="10.5">
      <c r="E47" s="95"/>
      <c r="G47" s="95"/>
    </row>
    <row r="48" spans="5:7" ht="10.5">
      <c r="E48" s="95"/>
      <c r="G48" s="323"/>
    </row>
    <row r="49" spans="5:7" ht="10.5">
      <c r="E49" s="95"/>
      <c r="G49" s="323"/>
    </row>
    <row r="50" ht="10.5">
      <c r="E50" s="95"/>
    </row>
    <row r="51" ht="10.5">
      <c r="E51" s="95"/>
    </row>
    <row r="52" ht="10.5">
      <c r="E52" s="95"/>
    </row>
    <row r="53" ht="10.5">
      <c r="E53" s="95"/>
    </row>
    <row r="54" ht="10.5">
      <c r="E54" s="95"/>
    </row>
    <row r="55" ht="10.5">
      <c r="E55" s="95"/>
    </row>
    <row r="56" ht="10.5">
      <c r="E56" s="95"/>
    </row>
    <row r="57" ht="10.5">
      <c r="E57" s="95"/>
    </row>
    <row r="58" ht="10.5">
      <c r="E58" s="95"/>
    </row>
    <row r="59" ht="10.5">
      <c r="E59" s="95"/>
    </row>
    <row r="60" ht="10.5">
      <c r="E60" s="95"/>
    </row>
  </sheetData>
  <sheetProtection/>
  <printOptions/>
  <pageMargins left="0.7875" right="0.7875" top="0.7875" bottom="1.025" header="0.5118055555555556" footer="0.7875"/>
  <pageSetup firstPageNumber="125" useFirstPageNumber="1" horizontalDpi="300" verticalDpi="3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4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4.28125" style="12" customWidth="1"/>
    <col min="2" max="2" width="37.28125" style="12" customWidth="1"/>
    <col min="3" max="3" width="19.7109375" style="12" customWidth="1"/>
    <col min="4" max="4" width="18.140625" style="12" customWidth="1"/>
    <col min="5" max="16384" width="9.00390625" style="12" customWidth="1"/>
  </cols>
  <sheetData>
    <row r="1" s="236" customFormat="1" ht="12.75">
      <c r="B1" s="10" t="s">
        <v>229</v>
      </c>
    </row>
    <row r="2" s="236" customFormat="1" ht="12.75">
      <c r="D2" s="344" t="s">
        <v>230</v>
      </c>
    </row>
    <row r="4" spans="1:4" s="225" customFormat="1" ht="26.25" customHeight="1">
      <c r="A4" s="124" t="s">
        <v>112</v>
      </c>
      <c r="B4" s="124" t="s">
        <v>3</v>
      </c>
      <c r="C4" s="124" t="s">
        <v>471</v>
      </c>
      <c r="D4" s="124" t="s">
        <v>472</v>
      </c>
    </row>
    <row r="5" spans="1:4" ht="12" customHeight="1">
      <c r="A5" s="133">
        <v>1</v>
      </c>
      <c r="B5" s="133">
        <v>2</v>
      </c>
      <c r="C5" s="133">
        <v>3</v>
      </c>
      <c r="D5" s="189">
        <v>4</v>
      </c>
    </row>
    <row r="6" spans="1:4" s="236" customFormat="1" ht="24.75" customHeight="1">
      <c r="A6" s="325" t="s">
        <v>211</v>
      </c>
      <c r="B6" s="326" t="s">
        <v>231</v>
      </c>
      <c r="C6" s="327">
        <f>SUM(C7:C8)</f>
        <v>164661963.43</v>
      </c>
      <c r="D6" s="327">
        <f>SUM(D7:D8)</f>
        <v>156474098.36</v>
      </c>
    </row>
    <row r="7" spans="1:4" s="330" customFormat="1" ht="24.75" customHeight="1">
      <c r="A7" s="328" t="s">
        <v>233</v>
      </c>
      <c r="B7" s="199" t="s">
        <v>379</v>
      </c>
      <c r="C7" s="329">
        <v>141243445.43</v>
      </c>
      <c r="D7" s="329">
        <v>138686074.11</v>
      </c>
    </row>
    <row r="8" spans="1:4" s="330" customFormat="1" ht="24.75" customHeight="1">
      <c r="A8" s="328" t="s">
        <v>235</v>
      </c>
      <c r="B8" s="199" t="s">
        <v>380</v>
      </c>
      <c r="C8" s="329">
        <v>23418518</v>
      </c>
      <c r="D8" s="329">
        <v>17788024.25</v>
      </c>
    </row>
    <row r="9" spans="1:4" s="236" customFormat="1" ht="24.75" customHeight="1">
      <c r="A9" s="325" t="s">
        <v>217</v>
      </c>
      <c r="B9" s="326" t="s">
        <v>232</v>
      </c>
      <c r="C9" s="327">
        <f>SUM(C10:C11)</f>
        <v>166850807.43</v>
      </c>
      <c r="D9" s="327">
        <f>SUM(D10:D11)</f>
        <v>155482377.49</v>
      </c>
    </row>
    <row r="10" spans="1:4" s="332" customFormat="1" ht="24.75" customHeight="1">
      <c r="A10" s="331" t="s">
        <v>233</v>
      </c>
      <c r="B10" s="92" t="s">
        <v>234</v>
      </c>
      <c r="C10" s="135">
        <v>139089467.43</v>
      </c>
      <c r="D10" s="135">
        <v>130620761.4</v>
      </c>
    </row>
    <row r="11" spans="1:4" s="332" customFormat="1" ht="24.75" customHeight="1">
      <c r="A11" s="331" t="s">
        <v>235</v>
      </c>
      <c r="B11" s="92" t="s">
        <v>236</v>
      </c>
      <c r="C11" s="135">
        <v>27761340</v>
      </c>
      <c r="D11" s="135">
        <v>24861616.09</v>
      </c>
    </row>
    <row r="12" spans="1:4" s="236" customFormat="1" ht="24.75" customHeight="1">
      <c r="A12" s="325" t="s">
        <v>237</v>
      </c>
      <c r="B12" s="326" t="s">
        <v>238</v>
      </c>
      <c r="C12" s="327">
        <v>-2188844</v>
      </c>
      <c r="D12" s="327">
        <v>991720.87</v>
      </c>
    </row>
    <row r="13" spans="1:4" s="236" customFormat="1" ht="24.75" customHeight="1">
      <c r="A13" s="325" t="s">
        <v>239</v>
      </c>
      <c r="B13" s="326" t="s">
        <v>240</v>
      </c>
      <c r="C13" s="327">
        <v>2188844</v>
      </c>
      <c r="D13" s="333">
        <v>7644161.88</v>
      </c>
    </row>
    <row r="14" spans="1:4" s="236" customFormat="1" ht="24.75" customHeight="1">
      <c r="A14" s="334" t="s">
        <v>233</v>
      </c>
      <c r="B14" s="335" t="s">
        <v>241</v>
      </c>
      <c r="C14" s="336">
        <f>SUM(C16:C17)</f>
        <v>11600000</v>
      </c>
      <c r="D14" s="336">
        <f>SUM(D16,D17)</f>
        <v>17055318.88</v>
      </c>
    </row>
    <row r="15" spans="1:4" s="236" customFormat="1" ht="10.5" customHeight="1">
      <c r="A15" s="337"/>
      <c r="B15" s="94" t="s">
        <v>210</v>
      </c>
      <c r="C15" s="338"/>
      <c r="D15" s="338"/>
    </row>
    <row r="16" spans="1:4" s="332" customFormat="1" ht="26.25" customHeight="1">
      <c r="A16" s="339" t="s">
        <v>242</v>
      </c>
      <c r="B16" s="92" t="s">
        <v>224</v>
      </c>
      <c r="C16" s="135">
        <v>11600000</v>
      </c>
      <c r="D16" s="135">
        <v>11600000</v>
      </c>
    </row>
    <row r="17" spans="1:4" ht="21" customHeight="1">
      <c r="A17" s="331" t="s">
        <v>243</v>
      </c>
      <c r="B17" s="92" t="s">
        <v>244</v>
      </c>
      <c r="C17" s="135">
        <v>0</v>
      </c>
      <c r="D17" s="135">
        <v>5455318.88</v>
      </c>
    </row>
    <row r="18" spans="1:4" s="236" customFormat="1" ht="27.75" customHeight="1">
      <c r="A18" s="340" t="s">
        <v>235</v>
      </c>
      <c r="B18" s="340" t="s">
        <v>245</v>
      </c>
      <c r="C18" s="341">
        <f>SUM(C20)</f>
        <v>9411156</v>
      </c>
      <c r="D18" s="341">
        <f>SUM(D20)</f>
        <v>9411157</v>
      </c>
    </row>
    <row r="19" spans="1:4" ht="11.25" customHeight="1">
      <c r="A19" s="93"/>
      <c r="B19" s="93" t="s">
        <v>210</v>
      </c>
      <c r="C19" s="342"/>
      <c r="D19" s="342"/>
    </row>
    <row r="20" spans="1:4" ht="27" customHeight="1">
      <c r="A20" s="92" t="s">
        <v>242</v>
      </c>
      <c r="B20" s="92" t="s">
        <v>228</v>
      </c>
      <c r="C20" s="135">
        <v>9411156</v>
      </c>
      <c r="D20" s="135">
        <v>9411157</v>
      </c>
    </row>
    <row r="21" spans="3:4" ht="10.5">
      <c r="C21" s="244"/>
      <c r="D21" s="343"/>
    </row>
    <row r="22" spans="3:4" ht="10.5">
      <c r="C22" s="244"/>
      <c r="D22" s="343"/>
    </row>
    <row r="23" spans="3:4" ht="10.5">
      <c r="C23" s="244"/>
      <c r="D23" s="343"/>
    </row>
    <row r="24" spans="3:4" ht="10.5">
      <c r="C24" s="244"/>
      <c r="D24" s="343"/>
    </row>
    <row r="25" spans="3:4" ht="10.5">
      <c r="C25" s="244"/>
      <c r="D25" s="343"/>
    </row>
    <row r="26" spans="3:4" ht="10.5">
      <c r="C26" s="244"/>
      <c r="D26" s="343"/>
    </row>
    <row r="27" spans="3:4" ht="10.5">
      <c r="C27" s="244"/>
      <c r="D27" s="343"/>
    </row>
    <row r="28" spans="3:4" ht="10.5">
      <c r="C28" s="244"/>
      <c r="D28" s="343"/>
    </row>
    <row r="29" spans="3:4" ht="10.5">
      <c r="C29" s="244"/>
      <c r="D29" s="343"/>
    </row>
    <row r="30" spans="3:4" ht="10.5">
      <c r="C30" s="244"/>
      <c r="D30" s="343"/>
    </row>
    <row r="31" spans="3:4" ht="10.5">
      <c r="C31" s="244"/>
      <c r="D31" s="343"/>
    </row>
    <row r="32" spans="3:4" ht="10.5">
      <c r="C32" s="244"/>
      <c r="D32" s="343"/>
    </row>
    <row r="33" spans="3:4" ht="10.5">
      <c r="C33" s="244"/>
      <c r="D33" s="343"/>
    </row>
    <row r="34" spans="3:4" ht="10.5">
      <c r="C34" s="244"/>
      <c r="D34" s="343"/>
    </row>
    <row r="35" spans="3:4" ht="10.5">
      <c r="C35" s="244"/>
      <c r="D35" s="343"/>
    </row>
    <row r="36" spans="3:4" ht="10.5">
      <c r="C36" s="244"/>
      <c r="D36" s="343"/>
    </row>
    <row r="37" spans="3:4" ht="10.5">
      <c r="C37" s="244"/>
      <c r="D37" s="343"/>
    </row>
    <row r="38" spans="3:4" ht="10.5">
      <c r="C38" s="244"/>
      <c r="D38" s="343"/>
    </row>
    <row r="39" spans="3:4" ht="10.5">
      <c r="C39" s="244"/>
      <c r="D39" s="343"/>
    </row>
    <row r="40" spans="3:4" ht="10.5">
      <c r="C40" s="244"/>
      <c r="D40" s="343"/>
    </row>
    <row r="41" spans="3:4" ht="10.5">
      <c r="C41" s="343"/>
      <c r="D41" s="343"/>
    </row>
    <row r="42" spans="3:4" ht="10.5">
      <c r="C42" s="343"/>
      <c r="D42" s="343"/>
    </row>
    <row r="43" spans="3:4" ht="10.5">
      <c r="C43" s="343"/>
      <c r="D43" s="343"/>
    </row>
    <row r="44" spans="3:4" ht="10.5">
      <c r="C44" s="343"/>
      <c r="D44" s="343"/>
    </row>
    <row r="45" spans="3:4" ht="10.5">
      <c r="C45" s="343"/>
      <c r="D45" s="343"/>
    </row>
    <row r="46" spans="3:4" ht="10.5">
      <c r="C46" s="343"/>
      <c r="D46" s="343"/>
    </row>
    <row r="47" spans="3:4" ht="10.5">
      <c r="C47" s="343"/>
      <c r="D47" s="343"/>
    </row>
    <row r="48" spans="3:4" ht="10.5">
      <c r="C48" s="343"/>
      <c r="D48" s="343"/>
    </row>
    <row r="49" spans="3:4" ht="10.5">
      <c r="C49" s="343"/>
      <c r="D49" s="343"/>
    </row>
    <row r="50" spans="3:4" ht="10.5">
      <c r="C50" s="343"/>
      <c r="D50" s="343"/>
    </row>
    <row r="51" spans="3:4" ht="10.5">
      <c r="C51" s="343"/>
      <c r="D51" s="343"/>
    </row>
    <row r="52" spans="3:4" ht="10.5">
      <c r="C52" s="343"/>
      <c r="D52" s="343"/>
    </row>
    <row r="53" spans="3:4" ht="10.5">
      <c r="C53" s="343"/>
      <c r="D53" s="343"/>
    </row>
    <row r="54" spans="3:4" ht="10.5">
      <c r="C54" s="343"/>
      <c r="D54" s="343"/>
    </row>
    <row r="55" spans="3:4" ht="10.5">
      <c r="C55" s="343"/>
      <c r="D55" s="343"/>
    </row>
    <row r="56" spans="3:4" ht="10.5">
      <c r="C56" s="343"/>
      <c r="D56" s="343"/>
    </row>
    <row r="57" spans="3:4" ht="10.5">
      <c r="C57" s="343"/>
      <c r="D57" s="343"/>
    </row>
    <row r="58" spans="3:4" ht="10.5">
      <c r="C58" s="343"/>
      <c r="D58" s="343"/>
    </row>
    <row r="59" spans="3:4" ht="10.5">
      <c r="C59" s="343"/>
      <c r="D59" s="343"/>
    </row>
    <row r="60" spans="3:4" ht="10.5">
      <c r="C60" s="343"/>
      <c r="D60" s="343"/>
    </row>
    <row r="61" spans="3:4" ht="10.5">
      <c r="C61" s="343"/>
      <c r="D61" s="343"/>
    </row>
    <row r="62" spans="3:4" ht="10.5">
      <c r="C62" s="343"/>
      <c r="D62" s="343"/>
    </row>
    <row r="63" spans="3:4" ht="10.5">
      <c r="C63" s="343"/>
      <c r="D63" s="343"/>
    </row>
    <row r="64" spans="3:4" ht="10.5">
      <c r="C64" s="343"/>
      <c r="D64" s="343"/>
    </row>
    <row r="65" spans="3:4" ht="10.5">
      <c r="C65" s="343"/>
      <c r="D65" s="343"/>
    </row>
    <row r="66" spans="3:4" ht="10.5">
      <c r="C66" s="343"/>
      <c r="D66" s="343"/>
    </row>
    <row r="67" spans="3:4" ht="10.5">
      <c r="C67" s="343"/>
      <c r="D67" s="343"/>
    </row>
    <row r="68" spans="3:4" ht="10.5">
      <c r="C68" s="343"/>
      <c r="D68" s="343"/>
    </row>
    <row r="69" spans="3:4" ht="10.5">
      <c r="C69" s="343"/>
      <c r="D69" s="343"/>
    </row>
    <row r="70" spans="3:4" ht="10.5">
      <c r="C70" s="343"/>
      <c r="D70" s="343"/>
    </row>
    <row r="71" spans="3:4" ht="10.5">
      <c r="C71" s="343"/>
      <c r="D71" s="343"/>
    </row>
    <row r="72" spans="3:4" ht="10.5">
      <c r="C72" s="343"/>
      <c r="D72" s="343"/>
    </row>
    <row r="73" spans="3:4" ht="10.5">
      <c r="C73" s="343"/>
      <c r="D73" s="343"/>
    </row>
    <row r="74" spans="3:4" ht="10.5">
      <c r="C74" s="343"/>
      <c r="D74" s="343"/>
    </row>
    <row r="75" spans="3:4" ht="10.5">
      <c r="C75" s="343"/>
      <c r="D75" s="343"/>
    </row>
    <row r="76" spans="3:4" ht="10.5">
      <c r="C76" s="343"/>
      <c r="D76" s="343"/>
    </row>
    <row r="77" spans="3:4" ht="10.5">
      <c r="C77" s="343"/>
      <c r="D77" s="343"/>
    </row>
    <row r="78" spans="3:4" ht="10.5">
      <c r="C78" s="343"/>
      <c r="D78" s="343"/>
    </row>
    <row r="79" spans="3:4" ht="10.5">
      <c r="C79" s="343"/>
      <c r="D79" s="343"/>
    </row>
    <row r="80" spans="3:4" ht="10.5">
      <c r="C80" s="343"/>
      <c r="D80" s="343"/>
    </row>
    <row r="81" spans="3:4" ht="10.5">
      <c r="C81" s="343"/>
      <c r="D81" s="343"/>
    </row>
    <row r="82" spans="3:4" ht="10.5">
      <c r="C82" s="343"/>
      <c r="D82" s="343"/>
    </row>
    <row r="83" spans="3:4" ht="10.5">
      <c r="C83" s="343"/>
      <c r="D83" s="343"/>
    </row>
    <row r="84" spans="3:4" ht="10.5">
      <c r="C84" s="343"/>
      <c r="D84" s="343"/>
    </row>
    <row r="85" spans="3:4" ht="10.5">
      <c r="C85" s="343"/>
      <c r="D85" s="343"/>
    </row>
    <row r="86" spans="3:4" ht="10.5">
      <c r="C86" s="343"/>
      <c r="D86" s="343"/>
    </row>
    <row r="87" spans="3:4" ht="10.5">
      <c r="C87" s="343"/>
      <c r="D87" s="343"/>
    </row>
    <row r="88" spans="3:4" ht="10.5">
      <c r="C88" s="343"/>
      <c r="D88" s="343"/>
    </row>
    <row r="89" spans="3:4" ht="10.5">
      <c r="C89" s="343"/>
      <c r="D89" s="343"/>
    </row>
    <row r="90" spans="3:4" ht="10.5">
      <c r="C90" s="343"/>
      <c r="D90" s="343"/>
    </row>
    <row r="91" spans="3:4" ht="10.5">
      <c r="C91" s="343"/>
      <c r="D91" s="343"/>
    </row>
    <row r="92" spans="3:4" ht="10.5">
      <c r="C92" s="343"/>
      <c r="D92" s="343"/>
    </row>
    <row r="93" spans="3:4" ht="10.5">
      <c r="C93" s="343"/>
      <c r="D93" s="343"/>
    </row>
    <row r="94" spans="3:4" ht="10.5">
      <c r="C94" s="343"/>
      <c r="D94" s="343"/>
    </row>
    <row r="95" spans="3:4" ht="10.5">
      <c r="C95" s="343"/>
      <c r="D95" s="343"/>
    </row>
    <row r="96" spans="3:4" ht="10.5">
      <c r="C96" s="343"/>
      <c r="D96" s="343"/>
    </row>
    <row r="97" spans="3:4" ht="10.5">
      <c r="C97" s="343"/>
      <c r="D97" s="343"/>
    </row>
    <row r="98" spans="3:4" ht="10.5">
      <c r="C98" s="343"/>
      <c r="D98" s="343"/>
    </row>
    <row r="99" spans="3:4" ht="10.5">
      <c r="C99" s="343"/>
      <c r="D99" s="343"/>
    </row>
    <row r="100" spans="3:4" ht="10.5">
      <c r="C100" s="343"/>
      <c r="D100" s="343"/>
    </row>
    <row r="101" spans="3:4" ht="10.5">
      <c r="C101" s="343"/>
      <c r="D101" s="343"/>
    </row>
    <row r="102" spans="3:4" ht="10.5">
      <c r="C102" s="343"/>
      <c r="D102" s="343"/>
    </row>
    <row r="103" spans="3:4" ht="10.5">
      <c r="C103" s="343"/>
      <c r="D103" s="343"/>
    </row>
    <row r="104" spans="3:4" ht="10.5">
      <c r="C104" s="343"/>
      <c r="D104" s="343"/>
    </row>
    <row r="105" spans="3:4" ht="10.5">
      <c r="C105" s="343"/>
      <c r="D105" s="343"/>
    </row>
    <row r="106" spans="3:4" ht="10.5">
      <c r="C106" s="343"/>
      <c r="D106" s="343"/>
    </row>
    <row r="107" spans="3:4" ht="10.5">
      <c r="C107" s="343"/>
      <c r="D107" s="343"/>
    </row>
    <row r="108" spans="3:4" ht="10.5">
      <c r="C108" s="343"/>
      <c r="D108" s="343"/>
    </row>
    <row r="109" spans="3:4" ht="10.5">
      <c r="C109" s="343"/>
      <c r="D109" s="343"/>
    </row>
    <row r="110" spans="3:4" ht="10.5">
      <c r="C110" s="343"/>
      <c r="D110" s="343"/>
    </row>
    <row r="111" spans="3:4" ht="10.5">
      <c r="C111" s="343"/>
      <c r="D111" s="343"/>
    </row>
    <row r="112" spans="3:4" ht="10.5">
      <c r="C112" s="343"/>
      <c r="D112" s="343"/>
    </row>
    <row r="113" spans="3:4" ht="10.5">
      <c r="C113" s="343"/>
      <c r="D113" s="343"/>
    </row>
    <row r="114" spans="3:4" ht="10.5">
      <c r="C114" s="343"/>
      <c r="D114" s="343"/>
    </row>
    <row r="115" spans="3:4" ht="10.5">
      <c r="C115" s="343"/>
      <c r="D115" s="343"/>
    </row>
    <row r="116" spans="3:4" ht="10.5">
      <c r="C116" s="343"/>
      <c r="D116" s="343"/>
    </row>
    <row r="117" spans="3:4" ht="10.5">
      <c r="C117" s="343"/>
      <c r="D117" s="343"/>
    </row>
    <row r="118" spans="3:4" ht="10.5">
      <c r="C118" s="343"/>
      <c r="D118" s="343"/>
    </row>
    <row r="119" spans="3:4" ht="10.5">
      <c r="C119" s="343"/>
      <c r="D119" s="343"/>
    </row>
    <row r="120" spans="3:4" ht="10.5">
      <c r="C120" s="343"/>
      <c r="D120" s="343"/>
    </row>
    <row r="121" spans="3:4" ht="10.5">
      <c r="C121" s="343"/>
      <c r="D121" s="343"/>
    </row>
    <row r="122" spans="3:4" ht="10.5">
      <c r="C122" s="343"/>
      <c r="D122" s="343"/>
    </row>
    <row r="123" spans="3:4" ht="10.5">
      <c r="C123" s="343"/>
      <c r="D123" s="343"/>
    </row>
    <row r="124" spans="3:4" ht="10.5">
      <c r="C124" s="343"/>
      <c r="D124" s="343"/>
    </row>
    <row r="125" spans="3:4" ht="10.5">
      <c r="C125" s="343"/>
      <c r="D125" s="343"/>
    </row>
    <row r="126" spans="3:4" ht="10.5">
      <c r="C126" s="343"/>
      <c r="D126" s="343"/>
    </row>
    <row r="127" spans="3:4" ht="10.5">
      <c r="C127" s="343"/>
      <c r="D127" s="343"/>
    </row>
    <row r="128" spans="3:4" ht="10.5">
      <c r="C128" s="343"/>
      <c r="D128" s="343"/>
    </row>
    <row r="129" spans="3:4" ht="10.5">
      <c r="C129" s="343"/>
      <c r="D129" s="343"/>
    </row>
    <row r="130" spans="3:4" ht="10.5">
      <c r="C130" s="343"/>
      <c r="D130" s="343"/>
    </row>
    <row r="131" spans="3:4" ht="10.5">
      <c r="C131" s="343"/>
      <c r="D131" s="343"/>
    </row>
    <row r="132" spans="3:4" ht="10.5">
      <c r="C132" s="343"/>
      <c r="D132" s="343"/>
    </row>
    <row r="133" spans="3:4" ht="10.5">
      <c r="C133" s="343"/>
      <c r="D133" s="343"/>
    </row>
    <row r="134" spans="3:4" ht="10.5">
      <c r="C134" s="343"/>
      <c r="D134" s="343"/>
    </row>
    <row r="135" spans="3:4" ht="10.5">
      <c r="C135" s="343"/>
      <c r="D135" s="343"/>
    </row>
    <row r="136" spans="3:4" ht="10.5">
      <c r="C136" s="343"/>
      <c r="D136" s="343"/>
    </row>
    <row r="137" spans="3:4" ht="10.5">
      <c r="C137" s="343"/>
      <c r="D137" s="343"/>
    </row>
    <row r="138" spans="3:4" ht="10.5">
      <c r="C138" s="343"/>
      <c r="D138" s="343"/>
    </row>
    <row r="139" spans="3:4" ht="10.5">
      <c r="C139" s="343"/>
      <c r="D139" s="343"/>
    </row>
    <row r="140" spans="3:4" ht="10.5">
      <c r="C140" s="343"/>
      <c r="D140" s="343"/>
    </row>
  </sheetData>
  <sheetProtection/>
  <printOptions/>
  <pageMargins left="0.7875" right="0.7875" top="0.7875" bottom="1.025" header="0.5118055555555556" footer="0.7875"/>
  <pageSetup firstPageNumber="127" useFirstPageNumber="1" horizontalDpi="300" verticalDpi="3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3.28125" style="9" customWidth="1"/>
    <col min="2" max="2" width="47.8515625" style="9" customWidth="1"/>
    <col min="3" max="3" width="18.421875" style="9" customWidth="1"/>
    <col min="4" max="4" width="16.8515625" style="9" customWidth="1"/>
    <col min="5" max="16384" width="9.00390625" style="9" customWidth="1"/>
  </cols>
  <sheetData>
    <row r="1" spans="1:4" s="84" customFormat="1" ht="12.75">
      <c r="A1" s="345"/>
      <c r="B1" s="373" t="s">
        <v>246</v>
      </c>
      <c r="C1" s="346"/>
      <c r="D1" s="347"/>
    </row>
    <row r="2" spans="1:4" s="84" customFormat="1" ht="10.5">
      <c r="A2" s="345"/>
      <c r="B2" s="346"/>
      <c r="C2" s="346"/>
      <c r="D2" s="346"/>
    </row>
    <row r="3" spans="1:4" s="84" customFormat="1" ht="21.75" customHeight="1">
      <c r="A3" s="345"/>
      <c r="B3" s="348"/>
      <c r="C3" s="374" t="s">
        <v>326</v>
      </c>
      <c r="D3" s="348"/>
    </row>
    <row r="4" spans="1:4" ht="10.5">
      <c r="A4" s="122" t="s">
        <v>112</v>
      </c>
      <c r="B4" s="123" t="s">
        <v>3</v>
      </c>
      <c r="C4" s="123" t="s">
        <v>247</v>
      </c>
      <c r="D4" s="123" t="s">
        <v>5</v>
      </c>
    </row>
    <row r="5" spans="1:4" ht="20.25" customHeight="1">
      <c r="A5" s="349"/>
      <c r="B5" s="350"/>
      <c r="C5" s="350" t="s">
        <v>473</v>
      </c>
      <c r="D5" s="350" t="s">
        <v>474</v>
      </c>
    </row>
    <row r="6" spans="1:4" s="84" customFormat="1" ht="11.25" customHeight="1">
      <c r="A6" s="82">
        <v>1</v>
      </c>
      <c r="B6" s="83">
        <v>2</v>
      </c>
      <c r="C6" s="83">
        <v>3</v>
      </c>
      <c r="D6" s="83">
        <v>4</v>
      </c>
    </row>
    <row r="7" spans="1:4" s="84" customFormat="1" ht="37.5" customHeight="1">
      <c r="A7" s="147" t="s">
        <v>115</v>
      </c>
      <c r="B7" s="148" t="s">
        <v>248</v>
      </c>
      <c r="C7" s="149">
        <f>SUM(C8,C11)</f>
        <v>11600000</v>
      </c>
      <c r="D7" s="149">
        <f>SUM(D8,D11)</f>
        <v>17055318.88</v>
      </c>
    </row>
    <row r="8" spans="1:4" ht="24" customHeight="1">
      <c r="A8" s="351" t="s">
        <v>211</v>
      </c>
      <c r="B8" s="352" t="s">
        <v>224</v>
      </c>
      <c r="C8" s="353">
        <f>SUM(C10)</f>
        <v>11600000</v>
      </c>
      <c r="D8" s="354">
        <f>SUM(D10)</f>
        <v>11600000</v>
      </c>
    </row>
    <row r="9" spans="1:4" ht="13.5" customHeight="1">
      <c r="A9" s="355"/>
      <c r="B9" s="356" t="s">
        <v>210</v>
      </c>
      <c r="C9" s="42"/>
      <c r="D9" s="357"/>
    </row>
    <row r="10" spans="1:4" ht="29.25" customHeight="1">
      <c r="A10" s="358" t="s">
        <v>233</v>
      </c>
      <c r="B10" s="137" t="s">
        <v>249</v>
      </c>
      <c r="C10" s="131">
        <v>11600000</v>
      </c>
      <c r="D10" s="235">
        <v>11600000</v>
      </c>
    </row>
    <row r="11" spans="1:4" ht="36" customHeight="1">
      <c r="A11" s="359" t="s">
        <v>432</v>
      </c>
      <c r="B11" s="360" t="s">
        <v>225</v>
      </c>
      <c r="C11" s="361">
        <v>0</v>
      </c>
      <c r="D11" s="362">
        <v>5455318.88</v>
      </c>
    </row>
    <row r="12" spans="1:4" ht="33" customHeight="1">
      <c r="A12" s="363" t="s">
        <v>151</v>
      </c>
      <c r="B12" s="364" t="s">
        <v>227</v>
      </c>
      <c r="C12" s="365">
        <f>SUM(C13)</f>
        <v>9411156</v>
      </c>
      <c r="D12" s="365">
        <f>SUM(D13)</f>
        <v>9411157</v>
      </c>
    </row>
    <row r="13" spans="1:4" s="12" customFormat="1" ht="41.25" customHeight="1">
      <c r="A13" s="331" t="s">
        <v>211</v>
      </c>
      <c r="B13" s="92" t="s">
        <v>250</v>
      </c>
      <c r="C13" s="135">
        <f>SUM(C15:C22)</f>
        <v>9411156</v>
      </c>
      <c r="D13" s="135">
        <f>SUM(D15:D22)</f>
        <v>9411157</v>
      </c>
    </row>
    <row r="14" spans="1:4" s="12" customFormat="1" ht="18.75" customHeight="1">
      <c r="A14" s="331"/>
      <c r="B14" s="92" t="s">
        <v>210</v>
      </c>
      <c r="C14" s="135"/>
      <c r="D14" s="238"/>
    </row>
    <row r="15" spans="1:4" s="12" customFormat="1" ht="44.25" customHeight="1">
      <c r="A15" s="366" t="s">
        <v>233</v>
      </c>
      <c r="B15" s="92" t="s">
        <v>327</v>
      </c>
      <c r="C15" s="329">
        <v>1187500</v>
      </c>
      <c r="D15" s="367">
        <v>1187500</v>
      </c>
    </row>
    <row r="16" spans="1:4" s="12" customFormat="1" ht="61.5" customHeight="1">
      <c r="A16" s="368" t="s">
        <v>235</v>
      </c>
      <c r="B16" s="92" t="s">
        <v>251</v>
      </c>
      <c r="C16" s="329">
        <v>280000</v>
      </c>
      <c r="D16" s="367">
        <v>280000</v>
      </c>
    </row>
    <row r="17" spans="1:4" s="12" customFormat="1" ht="45" customHeight="1">
      <c r="A17" s="331" t="s">
        <v>252</v>
      </c>
      <c r="B17" s="92" t="s">
        <v>383</v>
      </c>
      <c r="C17" s="329">
        <v>845200</v>
      </c>
      <c r="D17" s="367">
        <v>845200</v>
      </c>
    </row>
    <row r="18" spans="1:4" ht="35.25" customHeight="1">
      <c r="A18" s="129" t="s">
        <v>253</v>
      </c>
      <c r="B18" s="92" t="s">
        <v>383</v>
      </c>
      <c r="C18" s="200">
        <v>842800</v>
      </c>
      <c r="D18" s="369">
        <v>842800</v>
      </c>
    </row>
    <row r="19" spans="1:4" ht="60.75" customHeight="1">
      <c r="A19" s="129" t="s">
        <v>254</v>
      </c>
      <c r="B19" s="92" t="s">
        <v>384</v>
      </c>
      <c r="C19" s="200">
        <v>2594400</v>
      </c>
      <c r="D19" s="369">
        <v>2594400</v>
      </c>
    </row>
    <row r="20" spans="1:4" ht="35.25" customHeight="1">
      <c r="A20" s="129" t="s">
        <v>381</v>
      </c>
      <c r="B20" s="92" t="s">
        <v>435</v>
      </c>
      <c r="C20" s="200">
        <v>132456</v>
      </c>
      <c r="D20" s="369">
        <v>132457</v>
      </c>
    </row>
    <row r="21" spans="1:4" ht="58.5" customHeight="1">
      <c r="A21" s="129" t="s">
        <v>382</v>
      </c>
      <c r="B21" s="92" t="s">
        <v>434</v>
      </c>
      <c r="C21" s="200">
        <v>2888800</v>
      </c>
      <c r="D21" s="369">
        <v>2888800</v>
      </c>
    </row>
    <row r="22" spans="1:4" ht="50.25" customHeight="1">
      <c r="A22" s="137" t="s">
        <v>433</v>
      </c>
      <c r="B22" s="92" t="s">
        <v>255</v>
      </c>
      <c r="C22" s="369">
        <v>640000</v>
      </c>
      <c r="D22" s="369">
        <v>640000</v>
      </c>
    </row>
    <row r="23" spans="1:4" ht="10.5">
      <c r="A23" s="156"/>
      <c r="B23" s="156"/>
      <c r="C23" s="156"/>
      <c r="D23" s="370"/>
    </row>
    <row r="24" ht="10.5">
      <c r="D24" s="371"/>
    </row>
    <row r="25" ht="10.5">
      <c r="D25" s="371"/>
    </row>
    <row r="26" ht="10.5">
      <c r="D26" s="371"/>
    </row>
    <row r="27" ht="10.5">
      <c r="D27" s="371"/>
    </row>
    <row r="28" ht="10.5">
      <c r="D28" s="371"/>
    </row>
    <row r="29" ht="10.5">
      <c r="D29" s="371"/>
    </row>
    <row r="30" ht="10.5">
      <c r="D30" s="371"/>
    </row>
    <row r="31" ht="10.5">
      <c r="D31" s="371"/>
    </row>
    <row r="32" ht="10.5">
      <c r="D32" s="371"/>
    </row>
    <row r="33" ht="10.5">
      <c r="D33" s="371"/>
    </row>
    <row r="34" ht="10.5">
      <c r="D34" s="372"/>
    </row>
    <row r="35" ht="10.5">
      <c r="D35" s="372"/>
    </row>
    <row r="36" ht="10.5">
      <c r="D36" s="372"/>
    </row>
    <row r="37" ht="10.5">
      <c r="D37" s="372"/>
    </row>
    <row r="38" ht="10.5">
      <c r="D38" s="372"/>
    </row>
    <row r="39" ht="10.5">
      <c r="D39" s="372"/>
    </row>
    <row r="40" ht="10.5">
      <c r="D40" s="372"/>
    </row>
    <row r="41" ht="10.5">
      <c r="D41" s="372"/>
    </row>
    <row r="42" ht="10.5">
      <c r="D42" s="372"/>
    </row>
    <row r="43" ht="10.5">
      <c r="D43" s="372"/>
    </row>
  </sheetData>
  <sheetProtection/>
  <printOptions/>
  <pageMargins left="0.7875" right="0.7875" top="0.7875" bottom="1.025" header="0.5118055555555556" footer="0.7875"/>
  <pageSetup firstPageNumber="128" useFirstPageNumber="1" horizontalDpi="300" verticalDpi="3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24"/>
  <sheetViews>
    <sheetView zoomScalePageLayoutView="0" workbookViewId="0" topLeftCell="A108">
      <selection activeCell="H89" sqref="H89"/>
    </sheetView>
  </sheetViews>
  <sheetFormatPr defaultColWidth="9.00390625" defaultRowHeight="12.75"/>
  <cols>
    <col min="1" max="1" width="6.140625" style="9" customWidth="1"/>
    <col min="2" max="2" width="8.7109375" style="9" customWidth="1"/>
    <col min="3" max="3" width="79.57421875" style="9" customWidth="1"/>
    <col min="4" max="4" width="14.57421875" style="9" customWidth="1"/>
    <col min="5" max="5" width="15.7109375" style="371" customWidth="1"/>
    <col min="6" max="6" width="7.140625" style="110" customWidth="1"/>
    <col min="7" max="7" width="9.00390625" style="9" customWidth="1"/>
    <col min="8" max="8" width="21.00390625" style="9" customWidth="1"/>
    <col min="9" max="16384" width="9.00390625" style="9" customWidth="1"/>
  </cols>
  <sheetData>
    <row r="1" spans="1:6" s="84" customFormat="1" ht="12.75">
      <c r="A1" s="9"/>
      <c r="B1" s="10" t="s">
        <v>256</v>
      </c>
      <c r="E1" s="377"/>
      <c r="F1" s="121"/>
    </row>
    <row r="2" spans="1:6" s="84" customFormat="1" ht="10.5">
      <c r="A2" s="9"/>
      <c r="E2" s="377"/>
      <c r="F2" s="121"/>
    </row>
    <row r="3" spans="5:6" s="84" customFormat="1" ht="12.75">
      <c r="E3" s="97" t="s">
        <v>257</v>
      </c>
      <c r="F3" s="121"/>
    </row>
    <row r="4" spans="1:6" s="84" customFormat="1" ht="46.5" customHeight="1">
      <c r="A4" s="136" t="s">
        <v>1</v>
      </c>
      <c r="B4" s="136" t="s">
        <v>162</v>
      </c>
      <c r="C4" s="7" t="s">
        <v>258</v>
      </c>
      <c r="D4" s="87" t="s">
        <v>4</v>
      </c>
      <c r="E4" s="375" t="s">
        <v>259</v>
      </c>
      <c r="F4" s="119" t="s">
        <v>164</v>
      </c>
    </row>
    <row r="5" spans="1:6" ht="15.75" customHeight="1">
      <c r="A5" s="7">
        <v>1</v>
      </c>
      <c r="B5" s="7">
        <v>2</v>
      </c>
      <c r="C5" s="7">
        <v>3</v>
      </c>
      <c r="D5" s="7">
        <v>4</v>
      </c>
      <c r="E5" s="378">
        <v>5</v>
      </c>
      <c r="F5" s="378">
        <v>6</v>
      </c>
    </row>
    <row r="6" spans="1:6" ht="28.5" customHeight="1">
      <c r="A6" s="379"/>
      <c r="B6" s="380" t="s">
        <v>260</v>
      </c>
      <c r="C6" s="381"/>
      <c r="D6" s="382">
        <f>SUM(D7:D82)</f>
        <v>23368623</v>
      </c>
      <c r="E6" s="382">
        <f>SUM(E7:E82)</f>
        <v>22252263.389999997</v>
      </c>
      <c r="F6" s="187">
        <f>E6/D6*100</f>
        <v>95.22282673651759</v>
      </c>
    </row>
    <row r="7" spans="1:8" ht="39.75" customHeight="1">
      <c r="A7" s="129">
        <v>600</v>
      </c>
      <c r="B7" s="129">
        <v>60004</v>
      </c>
      <c r="C7" s="383" t="s">
        <v>406</v>
      </c>
      <c r="D7" s="384">
        <v>46530</v>
      </c>
      <c r="E7" s="385">
        <v>46520</v>
      </c>
      <c r="F7" s="140">
        <f>E7/D7*100</f>
        <v>99.97850848914679</v>
      </c>
      <c r="H7" s="398"/>
    </row>
    <row r="8" spans="1:6" s="12" customFormat="1" ht="36" customHeight="1">
      <c r="A8" s="129">
        <v>600</v>
      </c>
      <c r="B8" s="129">
        <v>60004</v>
      </c>
      <c r="C8" s="383" t="s">
        <v>475</v>
      </c>
      <c r="D8" s="384">
        <v>24580</v>
      </c>
      <c r="E8" s="386">
        <v>24514.28</v>
      </c>
      <c r="F8" s="140">
        <f aca="true" t="shared" si="0" ref="F8:F106">E8/D8*100</f>
        <v>99.7326281529699</v>
      </c>
    </row>
    <row r="9" spans="1:6" ht="28.5" customHeight="1">
      <c r="A9" s="129">
        <v>600</v>
      </c>
      <c r="B9" s="129">
        <v>60013</v>
      </c>
      <c r="C9" s="383" t="s">
        <v>476</v>
      </c>
      <c r="D9" s="384">
        <v>24782</v>
      </c>
      <c r="E9" s="387">
        <v>24781.65</v>
      </c>
      <c r="F9" s="140">
        <f t="shared" si="0"/>
        <v>99.9985876846098</v>
      </c>
    </row>
    <row r="10" spans="1:8" ht="43.5" customHeight="1">
      <c r="A10" s="129">
        <v>600</v>
      </c>
      <c r="B10" s="129">
        <v>60016</v>
      </c>
      <c r="C10" s="383" t="s">
        <v>408</v>
      </c>
      <c r="D10" s="384">
        <v>87240</v>
      </c>
      <c r="E10" s="387">
        <v>87239.73</v>
      </c>
      <c r="F10" s="140">
        <f t="shared" si="0"/>
        <v>99.99969050894086</v>
      </c>
      <c r="H10" s="371"/>
    </row>
    <row r="11" spans="1:6" ht="36.75" customHeight="1">
      <c r="A11" s="129">
        <v>600</v>
      </c>
      <c r="B11" s="129">
        <v>60016</v>
      </c>
      <c r="C11" s="383" t="s">
        <v>477</v>
      </c>
      <c r="D11" s="384">
        <v>25000</v>
      </c>
      <c r="E11" s="387">
        <v>25000</v>
      </c>
      <c r="F11" s="140">
        <f t="shared" si="0"/>
        <v>100</v>
      </c>
    </row>
    <row r="12" spans="1:6" ht="35.25" customHeight="1">
      <c r="A12" s="129">
        <v>600</v>
      </c>
      <c r="B12" s="129">
        <v>60016</v>
      </c>
      <c r="C12" s="383" t="s">
        <v>413</v>
      </c>
      <c r="D12" s="384">
        <v>226200</v>
      </c>
      <c r="E12" s="387">
        <v>226111.72</v>
      </c>
      <c r="F12" s="140">
        <f t="shared" si="0"/>
        <v>99.96097259062776</v>
      </c>
    </row>
    <row r="13" spans="1:6" ht="28.5" customHeight="1">
      <c r="A13" s="129">
        <v>600</v>
      </c>
      <c r="B13" s="129">
        <v>60016</v>
      </c>
      <c r="C13" s="383" t="s">
        <v>478</v>
      </c>
      <c r="D13" s="384">
        <v>41760</v>
      </c>
      <c r="E13" s="387">
        <v>41759.19</v>
      </c>
      <c r="F13" s="140">
        <f t="shared" si="0"/>
        <v>99.99806034482759</v>
      </c>
    </row>
    <row r="14" spans="1:8" ht="28.5" customHeight="1">
      <c r="A14" s="129">
        <v>600</v>
      </c>
      <c r="B14" s="129">
        <v>60016</v>
      </c>
      <c r="C14" s="383" t="s">
        <v>407</v>
      </c>
      <c r="D14" s="384">
        <v>39840</v>
      </c>
      <c r="E14" s="387">
        <v>39836.07</v>
      </c>
      <c r="F14" s="140">
        <f t="shared" si="0"/>
        <v>99.99013554216867</v>
      </c>
      <c r="H14" s="371"/>
    </row>
    <row r="15" spans="1:6" ht="28.5" customHeight="1">
      <c r="A15" s="129">
        <v>600</v>
      </c>
      <c r="B15" s="129">
        <v>60016</v>
      </c>
      <c r="C15" s="383" t="s">
        <v>479</v>
      </c>
      <c r="D15" s="384">
        <v>60500</v>
      </c>
      <c r="E15" s="387">
        <v>60487.37</v>
      </c>
      <c r="F15" s="140">
        <f t="shared" si="0"/>
        <v>99.97912396694215</v>
      </c>
    </row>
    <row r="16" spans="1:6" ht="28.5" customHeight="1">
      <c r="A16" s="129">
        <v>600</v>
      </c>
      <c r="B16" s="129">
        <v>60016</v>
      </c>
      <c r="C16" s="383" t="s">
        <v>409</v>
      </c>
      <c r="D16" s="384">
        <v>65000</v>
      </c>
      <c r="E16" s="387">
        <v>64845.6</v>
      </c>
      <c r="F16" s="140">
        <f t="shared" si="0"/>
        <v>99.76246153846154</v>
      </c>
    </row>
    <row r="17" spans="1:6" ht="46.5" customHeight="1">
      <c r="A17" s="129">
        <v>600</v>
      </c>
      <c r="B17" s="129">
        <v>60016</v>
      </c>
      <c r="C17" s="383" t="s">
        <v>480</v>
      </c>
      <c r="D17" s="384">
        <v>46000</v>
      </c>
      <c r="E17" s="387">
        <v>45817.5</v>
      </c>
      <c r="F17" s="140">
        <f t="shared" si="0"/>
        <v>99.60326086956522</v>
      </c>
    </row>
    <row r="18" spans="1:8" ht="36.75" customHeight="1">
      <c r="A18" s="129">
        <v>600</v>
      </c>
      <c r="B18" s="129">
        <v>60016</v>
      </c>
      <c r="C18" s="383" t="s">
        <v>481</v>
      </c>
      <c r="D18" s="384">
        <v>28500</v>
      </c>
      <c r="E18" s="387">
        <v>28486.8</v>
      </c>
      <c r="F18" s="140">
        <f t="shared" si="0"/>
        <v>99.95368421052632</v>
      </c>
      <c r="H18" s="398"/>
    </row>
    <row r="19" spans="1:8" ht="37.5" customHeight="1">
      <c r="A19" s="129">
        <v>600</v>
      </c>
      <c r="B19" s="129">
        <v>60016</v>
      </c>
      <c r="C19" s="383" t="s">
        <v>482</v>
      </c>
      <c r="D19" s="384">
        <v>24700</v>
      </c>
      <c r="E19" s="387">
        <v>24680</v>
      </c>
      <c r="F19" s="140">
        <f t="shared" si="0"/>
        <v>99.91902834008097</v>
      </c>
      <c r="H19" s="398"/>
    </row>
    <row r="20" spans="1:8" ht="33.75" customHeight="1">
      <c r="A20" s="129">
        <v>600</v>
      </c>
      <c r="B20" s="129">
        <v>60016</v>
      </c>
      <c r="C20" s="383" t="s">
        <v>411</v>
      </c>
      <c r="D20" s="384">
        <v>73314</v>
      </c>
      <c r="E20" s="387">
        <v>72078</v>
      </c>
      <c r="F20" s="140">
        <f t="shared" si="0"/>
        <v>98.31410099026107</v>
      </c>
      <c r="H20" s="398"/>
    </row>
    <row r="21" spans="1:8" ht="28.5" customHeight="1">
      <c r="A21" s="129">
        <v>600</v>
      </c>
      <c r="B21" s="129">
        <v>60016</v>
      </c>
      <c r="C21" s="383" t="s">
        <v>483</v>
      </c>
      <c r="D21" s="384">
        <v>1360</v>
      </c>
      <c r="E21" s="387">
        <v>1353</v>
      </c>
      <c r="F21" s="140">
        <f t="shared" si="0"/>
        <v>99.48529411764706</v>
      </c>
      <c r="H21" s="398"/>
    </row>
    <row r="22" spans="1:6" ht="33" customHeight="1">
      <c r="A22" s="129">
        <v>600</v>
      </c>
      <c r="B22" s="129">
        <v>60016</v>
      </c>
      <c r="C22" s="383" t="s">
        <v>484</v>
      </c>
      <c r="D22" s="384">
        <v>62000</v>
      </c>
      <c r="E22" s="387">
        <v>55489.17</v>
      </c>
      <c r="F22" s="140">
        <f t="shared" si="0"/>
        <v>89.49866129032257</v>
      </c>
    </row>
    <row r="23" spans="1:6" s="12" customFormat="1" ht="30.75" customHeight="1">
      <c r="A23" s="129">
        <v>600</v>
      </c>
      <c r="B23" s="129">
        <v>60016</v>
      </c>
      <c r="C23" s="383" t="s">
        <v>485</v>
      </c>
      <c r="D23" s="384">
        <v>4920</v>
      </c>
      <c r="E23" s="386">
        <v>4920</v>
      </c>
      <c r="F23" s="140">
        <f t="shared" si="0"/>
        <v>100</v>
      </c>
    </row>
    <row r="24" spans="1:6" s="12" customFormat="1" ht="36.75" customHeight="1">
      <c r="A24" s="129">
        <v>600</v>
      </c>
      <c r="B24" s="129">
        <v>60016</v>
      </c>
      <c r="C24" s="383" t="s">
        <v>486</v>
      </c>
      <c r="D24" s="384">
        <v>1827800</v>
      </c>
      <c r="E24" s="386">
        <v>1827082.26</v>
      </c>
      <c r="F24" s="140">
        <f t="shared" si="0"/>
        <v>99.96073202757412</v>
      </c>
    </row>
    <row r="25" spans="1:6" s="12" customFormat="1" ht="42.75" customHeight="1">
      <c r="A25" s="129">
        <v>600</v>
      </c>
      <c r="B25" s="129">
        <v>60016</v>
      </c>
      <c r="C25" s="383" t="s">
        <v>487</v>
      </c>
      <c r="D25" s="384">
        <v>30000</v>
      </c>
      <c r="E25" s="386">
        <v>30000</v>
      </c>
      <c r="F25" s="140">
        <f t="shared" si="0"/>
        <v>100</v>
      </c>
    </row>
    <row r="26" spans="1:8" s="12" customFormat="1" ht="42.75" customHeight="1">
      <c r="A26" s="129">
        <v>600</v>
      </c>
      <c r="B26" s="129">
        <v>60016</v>
      </c>
      <c r="C26" s="383" t="s">
        <v>488</v>
      </c>
      <c r="D26" s="384">
        <v>32000</v>
      </c>
      <c r="E26" s="386">
        <v>31980</v>
      </c>
      <c r="F26" s="140">
        <f t="shared" si="0"/>
        <v>99.9375</v>
      </c>
      <c r="H26" s="118"/>
    </row>
    <row r="27" spans="1:6" s="12" customFormat="1" ht="30.75" customHeight="1">
      <c r="A27" s="129">
        <v>600</v>
      </c>
      <c r="B27" s="129">
        <v>60016</v>
      </c>
      <c r="C27" s="383" t="s">
        <v>410</v>
      </c>
      <c r="D27" s="384">
        <v>30500</v>
      </c>
      <c r="E27" s="386">
        <v>30258</v>
      </c>
      <c r="F27" s="140">
        <f t="shared" si="0"/>
        <v>99.20655737704918</v>
      </c>
    </row>
    <row r="28" spans="1:6" s="12" customFormat="1" ht="41.25" customHeight="1">
      <c r="A28" s="129">
        <v>600</v>
      </c>
      <c r="B28" s="129">
        <v>60016</v>
      </c>
      <c r="C28" s="383" t="s">
        <v>489</v>
      </c>
      <c r="D28" s="384">
        <v>9840</v>
      </c>
      <c r="E28" s="386">
        <v>9840</v>
      </c>
      <c r="F28" s="140">
        <f t="shared" si="0"/>
        <v>100</v>
      </c>
    </row>
    <row r="29" spans="1:6" s="12" customFormat="1" ht="36" customHeight="1">
      <c r="A29" s="129">
        <v>600</v>
      </c>
      <c r="B29" s="129">
        <v>60016</v>
      </c>
      <c r="C29" s="383" t="s">
        <v>490</v>
      </c>
      <c r="D29" s="384">
        <v>680000</v>
      </c>
      <c r="E29" s="386">
        <v>680000</v>
      </c>
      <c r="F29" s="140">
        <f t="shared" si="0"/>
        <v>100</v>
      </c>
    </row>
    <row r="30" spans="1:6" s="12" customFormat="1" ht="27.75" customHeight="1">
      <c r="A30" s="129">
        <v>600</v>
      </c>
      <c r="B30" s="129">
        <v>60016</v>
      </c>
      <c r="C30" s="383" t="s">
        <v>491</v>
      </c>
      <c r="D30" s="384">
        <v>67000</v>
      </c>
      <c r="E30" s="386">
        <v>66912</v>
      </c>
      <c r="F30" s="140">
        <f t="shared" si="0"/>
        <v>99.86865671641792</v>
      </c>
    </row>
    <row r="31" spans="1:6" s="12" customFormat="1" ht="36" customHeight="1">
      <c r="A31" s="129">
        <v>600</v>
      </c>
      <c r="B31" s="129">
        <v>60016</v>
      </c>
      <c r="C31" s="383" t="s">
        <v>492</v>
      </c>
      <c r="D31" s="384">
        <v>72340</v>
      </c>
      <c r="E31" s="386">
        <v>72338.76</v>
      </c>
      <c r="F31" s="140">
        <f t="shared" si="0"/>
        <v>99.99828587226983</v>
      </c>
    </row>
    <row r="32" spans="1:6" s="12" customFormat="1" ht="36" customHeight="1">
      <c r="A32" s="129">
        <v>600</v>
      </c>
      <c r="B32" s="129">
        <v>60016</v>
      </c>
      <c r="C32" s="383" t="s">
        <v>493</v>
      </c>
      <c r="D32" s="384">
        <v>55000</v>
      </c>
      <c r="E32" s="386">
        <v>54120</v>
      </c>
      <c r="F32" s="140">
        <f t="shared" si="0"/>
        <v>98.4</v>
      </c>
    </row>
    <row r="33" spans="1:6" s="12" customFormat="1" ht="36" customHeight="1">
      <c r="A33" s="129">
        <v>600</v>
      </c>
      <c r="B33" s="129">
        <v>60016</v>
      </c>
      <c r="C33" s="383" t="s">
        <v>494</v>
      </c>
      <c r="D33" s="384">
        <v>70600</v>
      </c>
      <c r="E33" s="386">
        <v>70588.14</v>
      </c>
      <c r="F33" s="140">
        <f t="shared" si="0"/>
        <v>99.98320113314448</v>
      </c>
    </row>
    <row r="34" spans="1:6" s="12" customFormat="1" ht="36" customHeight="1">
      <c r="A34" s="129">
        <v>600</v>
      </c>
      <c r="B34" s="129">
        <v>60016</v>
      </c>
      <c r="C34" s="383" t="s">
        <v>412</v>
      </c>
      <c r="D34" s="384">
        <v>4500</v>
      </c>
      <c r="E34" s="386">
        <v>4500</v>
      </c>
      <c r="F34" s="140">
        <f t="shared" si="0"/>
        <v>100</v>
      </c>
    </row>
    <row r="35" spans="1:6" s="12" customFormat="1" ht="36" customHeight="1">
      <c r="A35" s="129">
        <v>600</v>
      </c>
      <c r="B35" s="129">
        <v>60016</v>
      </c>
      <c r="C35" s="383" t="s">
        <v>495</v>
      </c>
      <c r="D35" s="384">
        <v>48000</v>
      </c>
      <c r="E35" s="386">
        <v>48000</v>
      </c>
      <c r="F35" s="140">
        <f t="shared" si="0"/>
        <v>100</v>
      </c>
    </row>
    <row r="36" spans="1:6" s="12" customFormat="1" ht="36" customHeight="1">
      <c r="A36" s="129">
        <v>600</v>
      </c>
      <c r="B36" s="129">
        <v>60016</v>
      </c>
      <c r="C36" s="383" t="s">
        <v>496</v>
      </c>
      <c r="D36" s="384">
        <v>267530</v>
      </c>
      <c r="E36" s="386">
        <v>267525</v>
      </c>
      <c r="F36" s="140">
        <f t="shared" si="0"/>
        <v>99.99813105072329</v>
      </c>
    </row>
    <row r="37" spans="1:6" s="12" customFormat="1" ht="36" customHeight="1">
      <c r="A37" s="129">
        <v>600</v>
      </c>
      <c r="B37" s="129">
        <v>60016</v>
      </c>
      <c r="C37" s="383" t="s">
        <v>497</v>
      </c>
      <c r="D37" s="384">
        <v>4218002</v>
      </c>
      <c r="E37" s="386">
        <v>4144279.87</v>
      </c>
      <c r="F37" s="140">
        <f t="shared" si="0"/>
        <v>98.25220258311874</v>
      </c>
    </row>
    <row r="38" spans="1:6" s="12" customFormat="1" ht="36.75" customHeight="1">
      <c r="A38" s="129">
        <v>700</v>
      </c>
      <c r="B38" s="129">
        <v>70095</v>
      </c>
      <c r="C38" s="383" t="s">
        <v>498</v>
      </c>
      <c r="D38" s="384">
        <v>1200000</v>
      </c>
      <c r="E38" s="386">
        <v>1106164.79</v>
      </c>
      <c r="F38" s="140">
        <f t="shared" si="0"/>
        <v>92.18039916666667</v>
      </c>
    </row>
    <row r="39" spans="1:6" s="12" customFormat="1" ht="42.75" customHeight="1">
      <c r="A39" s="129">
        <v>710</v>
      </c>
      <c r="B39" s="129">
        <v>71035</v>
      </c>
      <c r="C39" s="383" t="s">
        <v>499</v>
      </c>
      <c r="D39" s="384">
        <v>70000</v>
      </c>
      <c r="E39" s="386">
        <v>59057.99</v>
      </c>
      <c r="F39" s="140">
        <f t="shared" si="0"/>
        <v>84.36855714285714</v>
      </c>
    </row>
    <row r="40" spans="1:8" s="12" customFormat="1" ht="36.75" customHeight="1">
      <c r="A40" s="129">
        <v>710</v>
      </c>
      <c r="B40" s="129">
        <v>71035</v>
      </c>
      <c r="C40" s="383" t="s">
        <v>500</v>
      </c>
      <c r="D40" s="384">
        <v>65000</v>
      </c>
      <c r="E40" s="386">
        <v>64000</v>
      </c>
      <c r="F40" s="140">
        <f t="shared" si="0"/>
        <v>98.46153846153847</v>
      </c>
      <c r="H40" s="226"/>
    </row>
    <row r="41" spans="1:6" s="12" customFormat="1" ht="36.75" customHeight="1">
      <c r="A41" s="129">
        <v>750</v>
      </c>
      <c r="B41" s="129">
        <v>75023</v>
      </c>
      <c r="C41" s="383" t="s">
        <v>501</v>
      </c>
      <c r="D41" s="384">
        <v>10000</v>
      </c>
      <c r="E41" s="386">
        <v>0</v>
      </c>
      <c r="F41" s="140">
        <f t="shared" si="0"/>
        <v>0</v>
      </c>
    </row>
    <row r="42" spans="1:6" s="12" customFormat="1" ht="35.25" customHeight="1">
      <c r="A42" s="129">
        <v>750</v>
      </c>
      <c r="B42" s="129">
        <v>75075</v>
      </c>
      <c r="C42" s="383" t="s">
        <v>502</v>
      </c>
      <c r="D42" s="384">
        <v>25000</v>
      </c>
      <c r="E42" s="386">
        <v>25000</v>
      </c>
      <c r="F42" s="140">
        <f t="shared" si="0"/>
        <v>100</v>
      </c>
    </row>
    <row r="43" spans="1:6" s="12" customFormat="1" ht="31.5" customHeight="1">
      <c r="A43" s="129">
        <v>754</v>
      </c>
      <c r="B43" s="129">
        <v>75495</v>
      </c>
      <c r="C43" s="383" t="s">
        <v>503</v>
      </c>
      <c r="D43" s="384">
        <v>118750</v>
      </c>
      <c r="E43" s="386">
        <v>117698.7</v>
      </c>
      <c r="F43" s="140">
        <f t="shared" si="0"/>
        <v>99.1146947368421</v>
      </c>
    </row>
    <row r="44" spans="1:8" s="12" customFormat="1" ht="43.5" customHeight="1">
      <c r="A44" s="129">
        <v>801</v>
      </c>
      <c r="B44" s="129">
        <v>80101</v>
      </c>
      <c r="C44" s="383" t="s">
        <v>504</v>
      </c>
      <c r="D44" s="384">
        <v>233710</v>
      </c>
      <c r="E44" s="386">
        <v>163391.2</v>
      </c>
      <c r="F44" s="140">
        <f t="shared" si="0"/>
        <v>69.91194215052843</v>
      </c>
      <c r="H44" s="226"/>
    </row>
    <row r="45" spans="1:8" s="12" customFormat="1" ht="45" customHeight="1">
      <c r="A45" s="129">
        <v>801</v>
      </c>
      <c r="B45" s="129">
        <v>80101</v>
      </c>
      <c r="C45" s="383" t="s">
        <v>505</v>
      </c>
      <c r="D45" s="384">
        <v>212301</v>
      </c>
      <c r="E45" s="386">
        <v>162164.58</v>
      </c>
      <c r="F45" s="140">
        <f t="shared" si="0"/>
        <v>76.3842751564995</v>
      </c>
      <c r="H45" s="226"/>
    </row>
    <row r="46" spans="1:6" s="12" customFormat="1" ht="39.75" customHeight="1">
      <c r="A46" s="129">
        <v>801</v>
      </c>
      <c r="B46" s="129">
        <v>80101</v>
      </c>
      <c r="C46" s="383" t="s">
        <v>506</v>
      </c>
      <c r="D46" s="384">
        <v>233900</v>
      </c>
      <c r="E46" s="386">
        <v>168169.41</v>
      </c>
      <c r="F46" s="140">
        <f t="shared" si="0"/>
        <v>71.8979948696024</v>
      </c>
    </row>
    <row r="47" spans="1:8" s="12" customFormat="1" ht="39.75" customHeight="1">
      <c r="A47" s="129">
        <v>801</v>
      </c>
      <c r="B47" s="129">
        <v>80104</v>
      </c>
      <c r="C47" s="383" t="s">
        <v>507</v>
      </c>
      <c r="D47" s="384">
        <v>244600</v>
      </c>
      <c r="E47" s="388">
        <v>242943.96</v>
      </c>
      <c r="F47" s="140">
        <f t="shared" si="0"/>
        <v>99.32295993458708</v>
      </c>
      <c r="H47" s="226"/>
    </row>
    <row r="48" spans="1:6" s="12" customFormat="1" ht="36" customHeight="1">
      <c r="A48" s="129">
        <v>801</v>
      </c>
      <c r="B48" s="129">
        <v>80104</v>
      </c>
      <c r="C48" s="383" t="s">
        <v>508</v>
      </c>
      <c r="D48" s="384">
        <v>5535</v>
      </c>
      <c r="E48" s="386">
        <v>5535</v>
      </c>
      <c r="F48" s="140">
        <f t="shared" si="0"/>
        <v>100</v>
      </c>
    </row>
    <row r="49" spans="1:6" s="12" customFormat="1" ht="35.25" customHeight="1">
      <c r="A49" s="129">
        <v>801</v>
      </c>
      <c r="B49" s="129">
        <v>80104</v>
      </c>
      <c r="C49" s="383" t="s">
        <v>509</v>
      </c>
      <c r="D49" s="384">
        <v>301787</v>
      </c>
      <c r="E49" s="386">
        <v>300313.75</v>
      </c>
      <c r="F49" s="140">
        <f t="shared" si="0"/>
        <v>99.51182456500777</v>
      </c>
    </row>
    <row r="50" spans="1:6" s="12" customFormat="1" ht="35.25" customHeight="1">
      <c r="A50" s="129">
        <v>801</v>
      </c>
      <c r="B50" s="129">
        <v>80110</v>
      </c>
      <c r="C50" s="383" t="s">
        <v>510</v>
      </c>
      <c r="D50" s="384">
        <v>50500</v>
      </c>
      <c r="E50" s="386">
        <v>50000</v>
      </c>
      <c r="F50" s="140">
        <f t="shared" si="0"/>
        <v>99.00990099009901</v>
      </c>
    </row>
    <row r="51" spans="1:8" s="12" customFormat="1" ht="35.25" customHeight="1">
      <c r="A51" s="129">
        <v>801</v>
      </c>
      <c r="B51" s="129">
        <v>80195</v>
      </c>
      <c r="C51" s="383" t="s">
        <v>511</v>
      </c>
      <c r="D51" s="384">
        <v>12915</v>
      </c>
      <c r="E51" s="386">
        <v>12915</v>
      </c>
      <c r="F51" s="140">
        <f t="shared" si="0"/>
        <v>100</v>
      </c>
      <c r="H51" s="226"/>
    </row>
    <row r="52" spans="1:6" s="12" customFormat="1" ht="35.25" customHeight="1">
      <c r="A52" s="129">
        <v>801</v>
      </c>
      <c r="B52" s="129">
        <v>80195</v>
      </c>
      <c r="C52" s="383" t="s">
        <v>512</v>
      </c>
      <c r="D52" s="384">
        <v>146400</v>
      </c>
      <c r="E52" s="386">
        <v>83025</v>
      </c>
      <c r="F52" s="140">
        <f t="shared" si="0"/>
        <v>56.71106557377049</v>
      </c>
    </row>
    <row r="53" spans="1:6" s="12" customFormat="1" ht="35.25" customHeight="1">
      <c r="A53" s="129">
        <v>801</v>
      </c>
      <c r="B53" s="129">
        <v>80195</v>
      </c>
      <c r="C53" s="383" t="s">
        <v>513</v>
      </c>
      <c r="D53" s="384">
        <v>72820</v>
      </c>
      <c r="E53" s="386">
        <v>61254</v>
      </c>
      <c r="F53" s="140">
        <f t="shared" si="0"/>
        <v>84.11700082394947</v>
      </c>
    </row>
    <row r="54" spans="1:6" s="12" customFormat="1" ht="35.25" customHeight="1">
      <c r="A54" s="129">
        <v>851</v>
      </c>
      <c r="B54" s="129">
        <v>85154</v>
      </c>
      <c r="C54" s="383" t="s">
        <v>514</v>
      </c>
      <c r="D54" s="384">
        <v>375000</v>
      </c>
      <c r="E54" s="386">
        <v>373907.13</v>
      </c>
      <c r="F54" s="140">
        <f t="shared" si="0"/>
        <v>99.708568</v>
      </c>
    </row>
    <row r="55" spans="1:6" s="12" customFormat="1" ht="35.25" customHeight="1">
      <c r="A55" s="129">
        <v>852</v>
      </c>
      <c r="B55" s="129">
        <v>85219</v>
      </c>
      <c r="C55" s="383" t="s">
        <v>515</v>
      </c>
      <c r="D55" s="384">
        <v>325000</v>
      </c>
      <c r="E55" s="386">
        <v>291322.48</v>
      </c>
      <c r="F55" s="140">
        <f t="shared" si="0"/>
        <v>89.63768615384615</v>
      </c>
    </row>
    <row r="56" spans="1:6" s="12" customFormat="1" ht="35.25" customHeight="1">
      <c r="A56" s="129">
        <v>900</v>
      </c>
      <c r="B56" s="129">
        <v>90001</v>
      </c>
      <c r="C56" s="383" t="s">
        <v>516</v>
      </c>
      <c r="D56" s="384">
        <v>12500</v>
      </c>
      <c r="E56" s="386">
        <v>0</v>
      </c>
      <c r="F56" s="140">
        <f t="shared" si="0"/>
        <v>0</v>
      </c>
    </row>
    <row r="57" spans="1:6" s="12" customFormat="1" ht="35.25" customHeight="1">
      <c r="A57" s="129">
        <v>900</v>
      </c>
      <c r="B57" s="129">
        <v>90001</v>
      </c>
      <c r="C57" s="383" t="s">
        <v>414</v>
      </c>
      <c r="D57" s="384">
        <v>180000</v>
      </c>
      <c r="E57" s="386">
        <v>143998.9</v>
      </c>
      <c r="F57" s="140">
        <f t="shared" si="0"/>
        <v>79.99938888888889</v>
      </c>
    </row>
    <row r="58" spans="1:8" s="12" customFormat="1" ht="35.25" customHeight="1">
      <c r="A58" s="129">
        <v>900</v>
      </c>
      <c r="B58" s="129">
        <v>90001</v>
      </c>
      <c r="C58" s="383" t="s">
        <v>517</v>
      </c>
      <c r="D58" s="384">
        <v>20000</v>
      </c>
      <c r="E58" s="386">
        <v>0</v>
      </c>
      <c r="F58" s="140">
        <f t="shared" si="0"/>
        <v>0</v>
      </c>
      <c r="H58" s="226"/>
    </row>
    <row r="59" spans="1:6" s="12" customFormat="1" ht="35.25" customHeight="1">
      <c r="A59" s="129">
        <v>900</v>
      </c>
      <c r="B59" s="129">
        <v>90001</v>
      </c>
      <c r="C59" s="383" t="s">
        <v>518</v>
      </c>
      <c r="D59" s="384">
        <v>54000</v>
      </c>
      <c r="E59" s="386">
        <v>53997</v>
      </c>
      <c r="F59" s="140">
        <f t="shared" si="0"/>
        <v>99.99444444444444</v>
      </c>
    </row>
    <row r="60" spans="1:6" s="12" customFormat="1" ht="28.5" customHeight="1">
      <c r="A60" s="129">
        <v>900</v>
      </c>
      <c r="B60" s="129">
        <v>90004</v>
      </c>
      <c r="C60" s="383" t="s">
        <v>415</v>
      </c>
      <c r="D60" s="384">
        <v>31081</v>
      </c>
      <c r="E60" s="386">
        <v>31081</v>
      </c>
      <c r="F60" s="140">
        <f t="shared" si="0"/>
        <v>100</v>
      </c>
    </row>
    <row r="61" spans="1:8" s="12" customFormat="1" ht="39.75" customHeight="1">
      <c r="A61" s="129">
        <v>900</v>
      </c>
      <c r="B61" s="129">
        <v>90015</v>
      </c>
      <c r="C61" s="383" t="s">
        <v>519</v>
      </c>
      <c r="D61" s="384">
        <v>14600</v>
      </c>
      <c r="E61" s="386">
        <v>14599.49</v>
      </c>
      <c r="F61" s="140">
        <f t="shared" si="0"/>
        <v>99.99650684931507</v>
      </c>
      <c r="H61" s="226"/>
    </row>
    <row r="62" spans="1:6" s="12" customFormat="1" ht="39" customHeight="1">
      <c r="A62" s="129">
        <v>900</v>
      </c>
      <c r="B62" s="129">
        <v>90015</v>
      </c>
      <c r="C62" s="383" t="s">
        <v>520</v>
      </c>
      <c r="D62" s="384">
        <v>85000</v>
      </c>
      <c r="E62" s="386">
        <v>80562.5</v>
      </c>
      <c r="F62" s="140">
        <f t="shared" si="0"/>
        <v>94.77941176470588</v>
      </c>
    </row>
    <row r="63" spans="1:6" s="12" customFormat="1" ht="35.25" customHeight="1">
      <c r="A63" s="129">
        <v>900</v>
      </c>
      <c r="B63" s="129">
        <v>90015</v>
      </c>
      <c r="C63" s="383" t="s">
        <v>416</v>
      </c>
      <c r="D63" s="384">
        <v>3000</v>
      </c>
      <c r="E63" s="386">
        <v>0</v>
      </c>
      <c r="F63" s="140">
        <f t="shared" si="0"/>
        <v>0</v>
      </c>
    </row>
    <row r="64" spans="1:6" s="12" customFormat="1" ht="35.25" customHeight="1">
      <c r="A64" s="129">
        <v>900</v>
      </c>
      <c r="B64" s="129">
        <v>90015</v>
      </c>
      <c r="C64" s="383" t="s">
        <v>417</v>
      </c>
      <c r="D64" s="384">
        <v>77200</v>
      </c>
      <c r="E64" s="386">
        <v>77195.96</v>
      </c>
      <c r="F64" s="140">
        <f t="shared" si="0"/>
        <v>99.99476683937824</v>
      </c>
    </row>
    <row r="65" spans="1:6" s="12" customFormat="1" ht="35.25" customHeight="1">
      <c r="A65" s="129">
        <v>900</v>
      </c>
      <c r="B65" s="129">
        <v>90015</v>
      </c>
      <c r="C65" s="383" t="s">
        <v>521</v>
      </c>
      <c r="D65" s="384">
        <v>141500</v>
      </c>
      <c r="E65" s="386">
        <v>141450</v>
      </c>
      <c r="F65" s="140">
        <f t="shared" si="0"/>
        <v>99.96466431095406</v>
      </c>
    </row>
    <row r="66" spans="1:6" s="12" customFormat="1" ht="35.25" customHeight="1">
      <c r="A66" s="129">
        <v>900</v>
      </c>
      <c r="B66" s="129">
        <v>90015</v>
      </c>
      <c r="C66" s="383" t="s">
        <v>522</v>
      </c>
      <c r="D66" s="384">
        <v>76000</v>
      </c>
      <c r="E66" s="386">
        <v>76000</v>
      </c>
      <c r="F66" s="140">
        <f t="shared" si="0"/>
        <v>100</v>
      </c>
    </row>
    <row r="67" spans="1:6" s="12" customFormat="1" ht="35.25" customHeight="1">
      <c r="A67" s="129">
        <v>900</v>
      </c>
      <c r="B67" s="129">
        <v>90015</v>
      </c>
      <c r="C67" s="383" t="s">
        <v>523</v>
      </c>
      <c r="D67" s="384">
        <v>14100</v>
      </c>
      <c r="E67" s="386">
        <v>14022</v>
      </c>
      <c r="F67" s="140">
        <f t="shared" si="0"/>
        <v>99.44680851063829</v>
      </c>
    </row>
    <row r="68" spans="1:6" s="12" customFormat="1" ht="35.25" customHeight="1">
      <c r="A68" s="129">
        <v>900</v>
      </c>
      <c r="B68" s="129">
        <v>90015</v>
      </c>
      <c r="C68" s="383" t="s">
        <v>524</v>
      </c>
      <c r="D68" s="384">
        <v>18000</v>
      </c>
      <c r="E68" s="386">
        <v>17988.39</v>
      </c>
      <c r="F68" s="140">
        <f t="shared" si="0"/>
        <v>99.9355</v>
      </c>
    </row>
    <row r="69" spans="1:6" s="12" customFormat="1" ht="35.25" customHeight="1">
      <c r="A69" s="129">
        <v>900</v>
      </c>
      <c r="B69" s="129">
        <v>90015</v>
      </c>
      <c r="C69" s="383" t="s">
        <v>525</v>
      </c>
      <c r="D69" s="384">
        <v>195100</v>
      </c>
      <c r="E69" s="386">
        <v>195100</v>
      </c>
      <c r="F69" s="140">
        <f t="shared" si="0"/>
        <v>100</v>
      </c>
    </row>
    <row r="70" spans="1:8" s="12" customFormat="1" ht="42" customHeight="1">
      <c r="A70" s="129">
        <v>900</v>
      </c>
      <c r="B70" s="129">
        <v>90095</v>
      </c>
      <c r="C70" s="383" t="s">
        <v>526</v>
      </c>
      <c r="D70" s="384">
        <v>80000</v>
      </c>
      <c r="E70" s="386">
        <v>72939</v>
      </c>
      <c r="F70" s="140">
        <f t="shared" si="0"/>
        <v>91.17375</v>
      </c>
      <c r="H70" s="226"/>
    </row>
    <row r="71" spans="1:6" s="12" customFormat="1" ht="45.75" customHeight="1">
      <c r="A71" s="129">
        <v>900</v>
      </c>
      <c r="B71" s="129">
        <v>90095</v>
      </c>
      <c r="C71" s="383" t="s">
        <v>527</v>
      </c>
      <c r="D71" s="384">
        <v>112103</v>
      </c>
      <c r="E71" s="386">
        <v>89049</v>
      </c>
      <c r="F71" s="140">
        <f t="shared" si="0"/>
        <v>79.434983898736</v>
      </c>
    </row>
    <row r="72" spans="1:6" s="12" customFormat="1" ht="35.25" customHeight="1">
      <c r="A72" s="129">
        <v>900</v>
      </c>
      <c r="B72" s="129">
        <v>90095</v>
      </c>
      <c r="C72" s="383" t="s">
        <v>529</v>
      </c>
      <c r="D72" s="384">
        <v>30000</v>
      </c>
      <c r="E72" s="386">
        <v>24477</v>
      </c>
      <c r="F72" s="140">
        <f t="shared" si="0"/>
        <v>81.58999999999999</v>
      </c>
    </row>
    <row r="73" spans="1:6" s="12" customFormat="1" ht="45" customHeight="1">
      <c r="A73" s="129">
        <v>900</v>
      </c>
      <c r="B73" s="129">
        <v>90095</v>
      </c>
      <c r="C73" s="383" t="s">
        <v>531</v>
      </c>
      <c r="D73" s="384">
        <v>612000</v>
      </c>
      <c r="E73" s="386">
        <v>611681.37</v>
      </c>
      <c r="F73" s="140">
        <f t="shared" si="0"/>
        <v>99.94793627450981</v>
      </c>
    </row>
    <row r="74" spans="1:6" s="12" customFormat="1" ht="35.25" customHeight="1">
      <c r="A74" s="129">
        <v>900</v>
      </c>
      <c r="B74" s="129">
        <v>90095</v>
      </c>
      <c r="C74" s="383" t="s">
        <v>385</v>
      </c>
      <c r="D74" s="384">
        <v>5491806</v>
      </c>
      <c r="E74" s="386">
        <v>5483104.26</v>
      </c>
      <c r="F74" s="140">
        <f t="shared" si="0"/>
        <v>99.84155048448542</v>
      </c>
    </row>
    <row r="75" spans="1:8" s="12" customFormat="1" ht="35.25" customHeight="1">
      <c r="A75" s="129">
        <v>900</v>
      </c>
      <c r="B75" s="129">
        <v>90095</v>
      </c>
      <c r="C75" s="383" t="s">
        <v>386</v>
      </c>
      <c r="D75" s="384">
        <v>2677950</v>
      </c>
      <c r="E75" s="386">
        <v>2466638.66</v>
      </c>
      <c r="F75" s="140">
        <f t="shared" si="0"/>
        <v>92.10921264400008</v>
      </c>
      <c r="H75" s="118"/>
    </row>
    <row r="76" spans="1:8" s="12" customFormat="1" ht="35.25" customHeight="1">
      <c r="A76" s="129">
        <v>900</v>
      </c>
      <c r="B76" s="129">
        <v>90095</v>
      </c>
      <c r="C76" s="383" t="s">
        <v>528</v>
      </c>
      <c r="D76" s="384">
        <v>525159</v>
      </c>
      <c r="E76" s="386">
        <v>575159</v>
      </c>
      <c r="F76" s="140">
        <f t="shared" si="0"/>
        <v>109.52092604335068</v>
      </c>
      <c r="H76" s="118"/>
    </row>
    <row r="77" spans="1:8" s="12" customFormat="1" ht="35.25" customHeight="1">
      <c r="A77" s="129">
        <v>900</v>
      </c>
      <c r="B77" s="129">
        <v>90095</v>
      </c>
      <c r="C77" s="383" t="s">
        <v>530</v>
      </c>
      <c r="D77" s="384">
        <v>170000</v>
      </c>
      <c r="E77" s="386">
        <v>162383.04</v>
      </c>
      <c r="F77" s="140">
        <f t="shared" si="0"/>
        <v>95.51943529411766</v>
      </c>
      <c r="H77" s="118"/>
    </row>
    <row r="78" spans="1:8" s="12" customFormat="1" ht="35.25" customHeight="1">
      <c r="A78" s="129">
        <v>926</v>
      </c>
      <c r="B78" s="129">
        <v>92601</v>
      </c>
      <c r="C78" s="383" t="s">
        <v>418</v>
      </c>
      <c r="D78" s="384">
        <v>280468</v>
      </c>
      <c r="E78" s="386">
        <v>0</v>
      </c>
      <c r="F78" s="140">
        <f t="shared" si="0"/>
        <v>0</v>
      </c>
      <c r="H78" s="118"/>
    </row>
    <row r="79" spans="1:8" s="12" customFormat="1" ht="35.25" customHeight="1">
      <c r="A79" s="129">
        <v>926</v>
      </c>
      <c r="B79" s="129">
        <v>92604</v>
      </c>
      <c r="C79" s="383" t="s">
        <v>532</v>
      </c>
      <c r="D79" s="384">
        <v>60000</v>
      </c>
      <c r="E79" s="386">
        <v>52926.48</v>
      </c>
      <c r="F79" s="140">
        <f t="shared" si="0"/>
        <v>88.2108</v>
      </c>
      <c r="H79" s="118"/>
    </row>
    <row r="80" spans="1:8" s="12" customFormat="1" ht="35.25" customHeight="1">
      <c r="A80" s="129">
        <v>926</v>
      </c>
      <c r="B80" s="129">
        <v>92604</v>
      </c>
      <c r="C80" s="383" t="s">
        <v>533</v>
      </c>
      <c r="D80" s="384">
        <v>362500</v>
      </c>
      <c r="E80" s="386">
        <v>324902.7</v>
      </c>
      <c r="F80" s="140">
        <f t="shared" si="0"/>
        <v>89.62833103448277</v>
      </c>
      <c r="H80" s="118"/>
    </row>
    <row r="81" spans="1:8" s="12" customFormat="1" ht="35.25" customHeight="1">
      <c r="A81" s="129">
        <v>926</v>
      </c>
      <c r="B81" s="129">
        <v>92604</v>
      </c>
      <c r="C81" s="383" t="s">
        <v>534</v>
      </c>
      <c r="D81" s="384">
        <v>16000</v>
      </c>
      <c r="E81" s="386">
        <v>15999.83</v>
      </c>
      <c r="F81" s="140">
        <f t="shared" si="0"/>
        <v>99.9989375</v>
      </c>
      <c r="H81" s="118"/>
    </row>
    <row r="82" spans="1:8" s="12" customFormat="1" ht="35.25" customHeight="1">
      <c r="A82" s="129">
        <v>926</v>
      </c>
      <c r="B82" s="129">
        <v>92604</v>
      </c>
      <c r="C82" s="383" t="s">
        <v>535</v>
      </c>
      <c r="D82" s="384">
        <v>30000</v>
      </c>
      <c r="E82" s="386">
        <v>28800.71</v>
      </c>
      <c r="F82" s="140">
        <f t="shared" si="0"/>
        <v>96.00236666666666</v>
      </c>
      <c r="H82" s="118"/>
    </row>
    <row r="83" spans="1:8" s="12" customFormat="1" ht="34.5" customHeight="1">
      <c r="A83" s="389"/>
      <c r="B83" s="380" t="s">
        <v>387</v>
      </c>
      <c r="C83" s="390"/>
      <c r="D83" s="382">
        <f>SUM(D84:D99)</f>
        <v>2349172</v>
      </c>
      <c r="E83" s="382">
        <f>SUM(E84:E99)</f>
        <v>1159486.74</v>
      </c>
      <c r="F83" s="391">
        <f t="shared" si="0"/>
        <v>49.35725183170921</v>
      </c>
      <c r="H83" s="118"/>
    </row>
    <row r="84" spans="1:8" s="12" customFormat="1" ht="45.75" customHeight="1">
      <c r="A84" s="129">
        <v>630</v>
      </c>
      <c r="B84" s="129">
        <v>63095</v>
      </c>
      <c r="C84" s="92" t="s">
        <v>536</v>
      </c>
      <c r="D84" s="384">
        <v>670224</v>
      </c>
      <c r="E84" s="238">
        <v>669846.4</v>
      </c>
      <c r="F84" s="140">
        <f t="shared" si="0"/>
        <v>99.9436606268949</v>
      </c>
      <c r="H84" s="118"/>
    </row>
    <row r="85" spans="1:8" s="12" customFormat="1" ht="36" customHeight="1">
      <c r="A85" s="129">
        <v>700</v>
      </c>
      <c r="B85" s="129">
        <v>70005</v>
      </c>
      <c r="C85" s="92" t="s">
        <v>388</v>
      </c>
      <c r="D85" s="384">
        <v>1240000</v>
      </c>
      <c r="E85" s="238">
        <v>75465.06</v>
      </c>
      <c r="F85" s="140">
        <f t="shared" si="0"/>
        <v>6.08589193548387</v>
      </c>
      <c r="H85" s="118"/>
    </row>
    <row r="86" spans="1:8" s="12" customFormat="1" ht="35.25" customHeight="1">
      <c r="A86" s="129">
        <v>750</v>
      </c>
      <c r="B86" s="129">
        <v>75023</v>
      </c>
      <c r="C86" s="92" t="s">
        <v>537</v>
      </c>
      <c r="D86" s="384">
        <v>7000</v>
      </c>
      <c r="E86" s="238">
        <v>6000</v>
      </c>
      <c r="F86" s="140">
        <f t="shared" si="0"/>
        <v>85.71428571428571</v>
      </c>
      <c r="H86" s="118"/>
    </row>
    <row r="87" spans="1:8" s="12" customFormat="1" ht="36" customHeight="1">
      <c r="A87" s="129">
        <v>750</v>
      </c>
      <c r="B87" s="129">
        <v>75023</v>
      </c>
      <c r="C87" s="92" t="s">
        <v>538</v>
      </c>
      <c r="D87" s="384">
        <v>76140</v>
      </c>
      <c r="E87" s="238">
        <v>76137</v>
      </c>
      <c r="F87" s="140">
        <f t="shared" si="0"/>
        <v>99.99605988967691</v>
      </c>
      <c r="H87" s="118"/>
    </row>
    <row r="88" spans="1:8" s="12" customFormat="1" ht="34.5" customHeight="1">
      <c r="A88" s="129">
        <v>750</v>
      </c>
      <c r="B88" s="129">
        <v>75023</v>
      </c>
      <c r="C88" s="92" t="s">
        <v>539</v>
      </c>
      <c r="D88" s="384">
        <v>14760</v>
      </c>
      <c r="E88" s="238">
        <v>14760</v>
      </c>
      <c r="F88" s="140">
        <f t="shared" si="0"/>
        <v>100</v>
      </c>
      <c r="H88" s="118"/>
    </row>
    <row r="89" spans="1:8" s="12" customFormat="1" ht="32.25" customHeight="1">
      <c r="A89" s="129">
        <v>750</v>
      </c>
      <c r="B89" s="129">
        <v>75023</v>
      </c>
      <c r="C89" s="92" t="s">
        <v>549</v>
      </c>
      <c r="D89" s="384">
        <v>168370</v>
      </c>
      <c r="E89" s="238">
        <v>168357.63</v>
      </c>
      <c r="F89" s="140">
        <f t="shared" si="0"/>
        <v>99.99265308546653</v>
      </c>
      <c r="H89" s="118"/>
    </row>
    <row r="90" spans="1:8" s="12" customFormat="1" ht="36.75" customHeight="1">
      <c r="A90" s="129">
        <v>801</v>
      </c>
      <c r="B90" s="129">
        <v>80101</v>
      </c>
      <c r="C90" s="92" t="s">
        <v>540</v>
      </c>
      <c r="D90" s="384">
        <v>30000</v>
      </c>
      <c r="E90" s="238">
        <v>29950</v>
      </c>
      <c r="F90" s="140">
        <f t="shared" si="0"/>
        <v>99.83333333333333</v>
      </c>
      <c r="H90" s="118"/>
    </row>
    <row r="91" spans="1:8" s="12" customFormat="1" ht="35.25" customHeight="1">
      <c r="A91" s="129">
        <v>801</v>
      </c>
      <c r="B91" s="129">
        <v>80104</v>
      </c>
      <c r="C91" s="92" t="s">
        <v>541</v>
      </c>
      <c r="D91" s="384">
        <v>6000</v>
      </c>
      <c r="E91" s="238">
        <v>6000</v>
      </c>
      <c r="F91" s="140">
        <f t="shared" si="0"/>
        <v>100</v>
      </c>
      <c r="H91" s="118"/>
    </row>
    <row r="92" spans="1:8" s="12" customFormat="1" ht="32.25" customHeight="1">
      <c r="A92" s="129">
        <v>801</v>
      </c>
      <c r="B92" s="129">
        <v>80104</v>
      </c>
      <c r="C92" s="92" t="s">
        <v>542</v>
      </c>
      <c r="D92" s="384">
        <v>9000</v>
      </c>
      <c r="E92" s="238">
        <v>6090.96</v>
      </c>
      <c r="F92" s="140">
        <f t="shared" si="0"/>
        <v>67.67733333333334</v>
      </c>
      <c r="H92" s="118"/>
    </row>
    <row r="93" spans="1:8" s="12" customFormat="1" ht="33.75" customHeight="1">
      <c r="A93" s="129">
        <v>801</v>
      </c>
      <c r="B93" s="129">
        <v>80104</v>
      </c>
      <c r="C93" s="92" t="s">
        <v>543</v>
      </c>
      <c r="D93" s="384">
        <v>3678</v>
      </c>
      <c r="E93" s="238">
        <v>3677.7</v>
      </c>
      <c r="F93" s="140">
        <f t="shared" si="0"/>
        <v>99.99184339314844</v>
      </c>
      <c r="H93" s="118"/>
    </row>
    <row r="94" spans="1:8" s="12" customFormat="1" ht="32.25" customHeight="1">
      <c r="A94" s="129">
        <v>852</v>
      </c>
      <c r="B94" s="129">
        <v>85219</v>
      </c>
      <c r="C94" s="92" t="s">
        <v>419</v>
      </c>
      <c r="D94" s="384">
        <v>25000</v>
      </c>
      <c r="E94" s="238">
        <v>25000</v>
      </c>
      <c r="F94" s="140">
        <f t="shared" si="0"/>
        <v>100</v>
      </c>
      <c r="H94" s="118"/>
    </row>
    <row r="95" spans="1:8" s="12" customFormat="1" ht="51.75" customHeight="1">
      <c r="A95" s="129">
        <v>852</v>
      </c>
      <c r="B95" s="129">
        <v>85219</v>
      </c>
      <c r="C95" s="92" t="s">
        <v>544</v>
      </c>
      <c r="D95" s="384">
        <v>16000</v>
      </c>
      <c r="E95" s="238">
        <v>15252</v>
      </c>
      <c r="F95" s="140">
        <f t="shared" si="0"/>
        <v>95.325</v>
      </c>
      <c r="H95" s="118"/>
    </row>
    <row r="96" spans="1:6" s="12" customFormat="1" ht="33" customHeight="1">
      <c r="A96" s="129">
        <v>852</v>
      </c>
      <c r="B96" s="129">
        <v>85219</v>
      </c>
      <c r="C96" s="92" t="s">
        <v>545</v>
      </c>
      <c r="D96" s="384">
        <v>10000</v>
      </c>
      <c r="E96" s="238">
        <v>10000</v>
      </c>
      <c r="F96" s="140">
        <f t="shared" si="0"/>
        <v>100</v>
      </c>
    </row>
    <row r="97" spans="1:6" s="12" customFormat="1" ht="38.25" customHeight="1">
      <c r="A97" s="129">
        <v>900</v>
      </c>
      <c r="B97" s="129">
        <v>90002</v>
      </c>
      <c r="C97" s="92" t="s">
        <v>546</v>
      </c>
      <c r="D97" s="384">
        <v>20000</v>
      </c>
      <c r="E97" s="238">
        <v>0</v>
      </c>
      <c r="F97" s="140">
        <f t="shared" si="0"/>
        <v>0</v>
      </c>
    </row>
    <row r="98" spans="1:6" s="12" customFormat="1" ht="33" customHeight="1">
      <c r="A98" s="129">
        <v>926</v>
      </c>
      <c r="B98" s="129">
        <v>92604</v>
      </c>
      <c r="C98" s="92" t="s">
        <v>547</v>
      </c>
      <c r="D98" s="384">
        <v>45000</v>
      </c>
      <c r="E98" s="238">
        <v>44950</v>
      </c>
      <c r="F98" s="140">
        <f t="shared" si="0"/>
        <v>99.8888888888889</v>
      </c>
    </row>
    <row r="99" spans="1:6" s="12" customFormat="1" ht="33" customHeight="1">
      <c r="A99" s="129">
        <v>926</v>
      </c>
      <c r="B99" s="129">
        <v>92604</v>
      </c>
      <c r="C99" s="92" t="s">
        <v>548</v>
      </c>
      <c r="D99" s="384">
        <v>8000</v>
      </c>
      <c r="E99" s="238">
        <v>7999.99</v>
      </c>
      <c r="F99" s="140">
        <f t="shared" si="0"/>
        <v>99.99987499999999</v>
      </c>
    </row>
    <row r="100" spans="1:6" s="393" customFormat="1" ht="27.75" customHeight="1">
      <c r="A100" s="389"/>
      <c r="B100" s="380" t="s">
        <v>389</v>
      </c>
      <c r="C100" s="392"/>
      <c r="D100" s="382">
        <f>SUM(D101:D112)</f>
        <v>1163545</v>
      </c>
      <c r="E100" s="382">
        <f>SUM(E101:E112)</f>
        <v>570811.9600000001</v>
      </c>
      <c r="F100" s="391">
        <f t="shared" si="0"/>
        <v>49.058004632394976</v>
      </c>
    </row>
    <row r="101" spans="1:6" s="12" customFormat="1" ht="37.5" customHeight="1">
      <c r="A101" s="129">
        <v>600</v>
      </c>
      <c r="B101" s="129">
        <v>60013</v>
      </c>
      <c r="C101" s="92" t="s">
        <v>551</v>
      </c>
      <c r="D101" s="384">
        <v>69000</v>
      </c>
      <c r="E101" s="238">
        <v>24781.65</v>
      </c>
      <c r="F101" s="140">
        <f t="shared" si="0"/>
        <v>35.9154347826087</v>
      </c>
    </row>
    <row r="102" spans="1:6" s="12" customFormat="1" ht="39" customHeight="1">
      <c r="A102" s="129">
        <v>600</v>
      </c>
      <c r="B102" s="129">
        <v>60014</v>
      </c>
      <c r="C102" s="92" t="s">
        <v>420</v>
      </c>
      <c r="D102" s="384">
        <v>493690</v>
      </c>
      <c r="E102" s="238">
        <v>6090.21</v>
      </c>
      <c r="F102" s="140">
        <f t="shared" si="0"/>
        <v>1.2336101602220018</v>
      </c>
    </row>
    <row r="103" spans="1:6" s="12" customFormat="1" ht="39" customHeight="1">
      <c r="A103" s="409">
        <v>630</v>
      </c>
      <c r="B103" s="129">
        <v>63003</v>
      </c>
      <c r="C103" s="410" t="s">
        <v>567</v>
      </c>
      <c r="D103" s="384">
        <v>4095</v>
      </c>
      <c r="E103" s="476">
        <v>3791.06</v>
      </c>
      <c r="F103" s="140">
        <f t="shared" si="0"/>
        <v>92.57777777777778</v>
      </c>
    </row>
    <row r="104" spans="1:6" s="12" customFormat="1" ht="39" customHeight="1">
      <c r="A104" s="129">
        <v>750</v>
      </c>
      <c r="B104" s="129">
        <v>75095</v>
      </c>
      <c r="C104" s="92" t="s">
        <v>550</v>
      </c>
      <c r="D104" s="384">
        <v>10367</v>
      </c>
      <c r="E104" s="238">
        <v>10367</v>
      </c>
      <c r="F104" s="140">
        <f t="shared" si="0"/>
        <v>100</v>
      </c>
    </row>
    <row r="105" spans="1:6" s="12" customFormat="1" ht="43.5" customHeight="1">
      <c r="A105" s="129">
        <v>852</v>
      </c>
      <c r="B105" s="129">
        <v>85219</v>
      </c>
      <c r="C105" s="92" t="s">
        <v>552</v>
      </c>
      <c r="D105" s="384">
        <v>19393</v>
      </c>
      <c r="E105" s="238">
        <v>18137.46</v>
      </c>
      <c r="F105" s="140">
        <f t="shared" si="0"/>
        <v>93.52580828133861</v>
      </c>
    </row>
    <row r="106" spans="1:6" s="12" customFormat="1" ht="43.5" customHeight="1">
      <c r="A106" s="129">
        <v>900</v>
      </c>
      <c r="B106" s="129">
        <v>90001</v>
      </c>
      <c r="C106" s="92" t="s">
        <v>421</v>
      </c>
      <c r="D106" s="384">
        <v>400000</v>
      </c>
      <c r="E106" s="238">
        <v>400000</v>
      </c>
      <c r="F106" s="140">
        <f t="shared" si="0"/>
        <v>100</v>
      </c>
    </row>
    <row r="107" spans="1:6" s="12" customFormat="1" ht="39.75" customHeight="1">
      <c r="A107" s="129">
        <v>900</v>
      </c>
      <c r="B107" s="129">
        <v>90095</v>
      </c>
      <c r="C107" s="92" t="s">
        <v>558</v>
      </c>
      <c r="D107" s="384">
        <v>50000</v>
      </c>
      <c r="E107" s="238">
        <v>0</v>
      </c>
      <c r="F107" s="140">
        <f aca="true" t="shared" si="1" ref="F107:F113">E107/D107*100</f>
        <v>0</v>
      </c>
    </row>
    <row r="108" spans="1:6" s="12" customFormat="1" ht="45" customHeight="1">
      <c r="A108" s="129">
        <v>921</v>
      </c>
      <c r="B108" s="129">
        <v>92114</v>
      </c>
      <c r="C108" s="92" t="s">
        <v>553</v>
      </c>
      <c r="D108" s="384">
        <v>79170</v>
      </c>
      <c r="E108" s="238">
        <v>79170</v>
      </c>
      <c r="F108" s="140">
        <f t="shared" si="1"/>
        <v>100</v>
      </c>
    </row>
    <row r="109" spans="1:8" s="12" customFormat="1" ht="39" customHeight="1">
      <c r="A109" s="129">
        <v>921</v>
      </c>
      <c r="B109" s="129">
        <v>92114</v>
      </c>
      <c r="C109" s="92" t="s">
        <v>554</v>
      </c>
      <c r="D109" s="384">
        <v>13830</v>
      </c>
      <c r="E109" s="238">
        <v>13830</v>
      </c>
      <c r="F109" s="140">
        <f t="shared" si="1"/>
        <v>100</v>
      </c>
      <c r="H109" s="226"/>
    </row>
    <row r="110" spans="1:6" s="12" customFormat="1" ht="31.5" customHeight="1">
      <c r="A110" s="129">
        <v>921</v>
      </c>
      <c r="B110" s="129">
        <v>92118</v>
      </c>
      <c r="C110" s="92" t="s">
        <v>555</v>
      </c>
      <c r="D110" s="384">
        <v>7000</v>
      </c>
      <c r="E110" s="238">
        <v>7000</v>
      </c>
      <c r="F110" s="140">
        <f t="shared" si="1"/>
        <v>100</v>
      </c>
    </row>
    <row r="111" spans="1:8" s="12" customFormat="1" ht="31.5" customHeight="1">
      <c r="A111" s="129">
        <v>921</v>
      </c>
      <c r="B111" s="129">
        <v>92118</v>
      </c>
      <c r="C111" s="92" t="s">
        <v>556</v>
      </c>
      <c r="D111" s="384">
        <v>14000</v>
      </c>
      <c r="E111" s="238">
        <v>4779.55</v>
      </c>
      <c r="F111" s="140">
        <f t="shared" si="1"/>
        <v>34.13964285714286</v>
      </c>
      <c r="H111" s="226"/>
    </row>
    <row r="112" spans="1:6" s="12" customFormat="1" ht="31.5" customHeight="1">
      <c r="A112" s="129">
        <v>921</v>
      </c>
      <c r="B112" s="129">
        <v>92118</v>
      </c>
      <c r="C112" s="92" t="s">
        <v>557</v>
      </c>
      <c r="D112" s="384">
        <v>3000</v>
      </c>
      <c r="E112" s="238">
        <v>2865.03</v>
      </c>
      <c r="F112" s="140">
        <f t="shared" si="1"/>
        <v>95.501</v>
      </c>
    </row>
    <row r="113" spans="1:6" s="120" customFormat="1" ht="27" customHeight="1">
      <c r="A113" s="394"/>
      <c r="B113" s="394"/>
      <c r="C113" s="395" t="s">
        <v>270</v>
      </c>
      <c r="D113" s="396">
        <f>SUM(D100,D83,D6)</f>
        <v>26881340</v>
      </c>
      <c r="E113" s="396">
        <f>SUM(E100,E83,E6)</f>
        <v>23982562.089999996</v>
      </c>
      <c r="F113" s="391">
        <f t="shared" si="1"/>
        <v>89.21639356520173</v>
      </c>
    </row>
    <row r="114" ht="10.5">
      <c r="C114" s="12"/>
    </row>
    <row r="115" ht="10.5">
      <c r="C115" s="12"/>
    </row>
    <row r="116" ht="10.5">
      <c r="C116" s="12"/>
    </row>
    <row r="117" ht="10.5">
      <c r="C117" s="12"/>
    </row>
    <row r="118" ht="10.5">
      <c r="C118" s="12"/>
    </row>
    <row r="119" ht="10.5">
      <c r="C119" s="12"/>
    </row>
    <row r="120" ht="10.5">
      <c r="C120" s="12"/>
    </row>
    <row r="121" ht="10.5">
      <c r="C121" s="12"/>
    </row>
    <row r="122" ht="10.5">
      <c r="C122" s="12"/>
    </row>
    <row r="123" ht="10.5">
      <c r="C123" s="12"/>
    </row>
    <row r="124" ht="10.5">
      <c r="C124" s="12"/>
    </row>
    <row r="125" ht="10.5">
      <c r="C125" s="12"/>
    </row>
    <row r="126" ht="10.5">
      <c r="C126" s="12"/>
    </row>
    <row r="127" ht="10.5">
      <c r="C127" s="12"/>
    </row>
    <row r="128" ht="10.5">
      <c r="C128" s="12"/>
    </row>
    <row r="129" ht="10.5">
      <c r="C129" s="12"/>
    </row>
    <row r="130" ht="10.5">
      <c r="C130" s="12"/>
    </row>
    <row r="131" ht="10.5">
      <c r="C131" s="12"/>
    </row>
    <row r="132" ht="10.5">
      <c r="C132" s="12"/>
    </row>
    <row r="133" ht="10.5">
      <c r="C133" s="12"/>
    </row>
    <row r="134" ht="10.5">
      <c r="C134" s="12"/>
    </row>
    <row r="135" ht="10.5">
      <c r="C135" s="12"/>
    </row>
    <row r="136" ht="10.5">
      <c r="C136" s="12"/>
    </row>
    <row r="137" ht="10.5">
      <c r="C137" s="12"/>
    </row>
    <row r="138" ht="10.5">
      <c r="C138" s="12"/>
    </row>
    <row r="139" ht="10.5">
      <c r="C139" s="12"/>
    </row>
    <row r="140" ht="10.5">
      <c r="C140" s="12"/>
    </row>
    <row r="141" ht="10.5">
      <c r="C141" s="12"/>
    </row>
    <row r="142" ht="10.5">
      <c r="C142" s="12"/>
    </row>
    <row r="143" ht="10.5">
      <c r="C143" s="12"/>
    </row>
    <row r="144" ht="10.5">
      <c r="C144" s="12"/>
    </row>
    <row r="145" ht="10.5">
      <c r="C145" s="12"/>
    </row>
    <row r="146" ht="10.5">
      <c r="C146" s="12"/>
    </row>
    <row r="147" ht="10.5">
      <c r="C147" s="12"/>
    </row>
    <row r="148" ht="10.5">
      <c r="C148" s="12"/>
    </row>
    <row r="149" ht="10.5">
      <c r="C149" s="12"/>
    </row>
    <row r="150" ht="10.5">
      <c r="C150" s="12"/>
    </row>
    <row r="151" ht="10.5">
      <c r="C151" s="12"/>
    </row>
    <row r="152" ht="10.5">
      <c r="C152" s="12"/>
    </row>
    <row r="153" ht="10.5">
      <c r="C153" s="12"/>
    </row>
    <row r="154" ht="10.5">
      <c r="C154" s="12"/>
    </row>
    <row r="155" ht="10.5">
      <c r="C155" s="12"/>
    </row>
    <row r="156" ht="10.5">
      <c r="C156" s="12"/>
    </row>
    <row r="157" ht="10.5">
      <c r="C157" s="12"/>
    </row>
    <row r="158" ht="10.5">
      <c r="C158" s="12"/>
    </row>
    <row r="159" ht="10.5">
      <c r="C159" s="12"/>
    </row>
    <row r="160" ht="10.5">
      <c r="C160" s="12"/>
    </row>
    <row r="161" ht="10.5">
      <c r="C161" s="12"/>
    </row>
    <row r="162" ht="10.5">
      <c r="C162" s="12"/>
    </row>
    <row r="163" ht="10.5">
      <c r="C163" s="12"/>
    </row>
    <row r="164" ht="10.5">
      <c r="C164" s="12"/>
    </row>
    <row r="165" ht="10.5">
      <c r="C165" s="12"/>
    </row>
    <row r="166" ht="10.5">
      <c r="C166" s="12"/>
    </row>
    <row r="167" ht="10.5">
      <c r="C167" s="12"/>
    </row>
    <row r="168" ht="10.5">
      <c r="C168" s="12"/>
    </row>
    <row r="169" ht="10.5">
      <c r="C169" s="12"/>
    </row>
    <row r="170" ht="10.5">
      <c r="C170" s="12"/>
    </row>
    <row r="171" ht="10.5">
      <c r="C171" s="12"/>
    </row>
    <row r="172" ht="10.5">
      <c r="C172" s="12"/>
    </row>
    <row r="173" ht="10.5">
      <c r="C173" s="12"/>
    </row>
    <row r="174" ht="10.5">
      <c r="C174" s="12"/>
    </row>
    <row r="175" ht="10.5">
      <c r="C175" s="12"/>
    </row>
    <row r="176" ht="10.5">
      <c r="C176" s="12"/>
    </row>
    <row r="177" ht="10.5">
      <c r="C177" s="12"/>
    </row>
    <row r="178" ht="10.5">
      <c r="C178" s="12"/>
    </row>
    <row r="179" ht="10.5">
      <c r="C179" s="12"/>
    </row>
    <row r="180" ht="10.5">
      <c r="C180" s="12"/>
    </row>
    <row r="181" ht="10.5">
      <c r="C181" s="12"/>
    </row>
    <row r="182" ht="10.5">
      <c r="C182" s="12"/>
    </row>
    <row r="183" ht="10.5">
      <c r="C183" s="12"/>
    </row>
    <row r="184" ht="10.5">
      <c r="C184" s="12"/>
    </row>
    <row r="185" ht="10.5">
      <c r="C185" s="12"/>
    </row>
    <row r="186" ht="10.5">
      <c r="C186" s="12"/>
    </row>
    <row r="187" ht="10.5">
      <c r="C187" s="12"/>
    </row>
    <row r="188" ht="10.5">
      <c r="C188" s="12"/>
    </row>
    <row r="189" ht="10.5">
      <c r="C189" s="12"/>
    </row>
    <row r="190" ht="10.5">
      <c r="C190" s="12"/>
    </row>
    <row r="191" ht="10.5">
      <c r="C191" s="12"/>
    </row>
    <row r="192" ht="10.5">
      <c r="C192" s="12"/>
    </row>
    <row r="193" ht="10.5">
      <c r="C193" s="12"/>
    </row>
    <row r="194" ht="10.5">
      <c r="C194" s="12"/>
    </row>
    <row r="195" ht="10.5">
      <c r="C195" s="12"/>
    </row>
    <row r="196" ht="10.5">
      <c r="C196" s="12"/>
    </row>
    <row r="197" ht="10.5">
      <c r="C197" s="12"/>
    </row>
    <row r="198" ht="10.5">
      <c r="C198" s="12"/>
    </row>
    <row r="199" ht="10.5">
      <c r="C199" s="12"/>
    </row>
    <row r="200" ht="10.5">
      <c r="C200" s="12"/>
    </row>
    <row r="201" ht="10.5">
      <c r="C201" s="12"/>
    </row>
    <row r="202" ht="10.5">
      <c r="C202" s="12"/>
    </row>
    <row r="203" ht="10.5">
      <c r="C203" s="12"/>
    </row>
    <row r="204" ht="10.5">
      <c r="C204" s="12"/>
    </row>
    <row r="205" ht="10.5">
      <c r="C205" s="12"/>
    </row>
    <row r="206" ht="10.5">
      <c r="C206" s="12"/>
    </row>
    <row r="207" ht="10.5">
      <c r="C207" s="12"/>
    </row>
    <row r="208" ht="10.5">
      <c r="C208" s="12"/>
    </row>
    <row r="209" ht="10.5">
      <c r="C209" s="12"/>
    </row>
    <row r="210" ht="10.5">
      <c r="C210" s="12"/>
    </row>
    <row r="211" ht="10.5">
      <c r="C211" s="12"/>
    </row>
    <row r="212" ht="10.5">
      <c r="C212" s="12"/>
    </row>
    <row r="213" ht="10.5">
      <c r="C213" s="12"/>
    </row>
    <row r="214" ht="10.5">
      <c r="C214" s="12"/>
    </row>
    <row r="215" ht="10.5">
      <c r="C215" s="12"/>
    </row>
    <row r="216" ht="10.5">
      <c r="C216" s="12"/>
    </row>
    <row r="217" ht="10.5">
      <c r="C217" s="12"/>
    </row>
    <row r="218" ht="10.5">
      <c r="C218" s="12"/>
    </row>
    <row r="219" ht="10.5">
      <c r="C219" s="12"/>
    </row>
    <row r="220" ht="10.5">
      <c r="C220" s="12"/>
    </row>
    <row r="221" ht="10.5">
      <c r="C221" s="12"/>
    </row>
    <row r="222" ht="10.5">
      <c r="C222" s="12"/>
    </row>
    <row r="223" ht="10.5">
      <c r="C223" s="12"/>
    </row>
    <row r="224" ht="10.5">
      <c r="C224" s="12"/>
    </row>
    <row r="225" ht="10.5">
      <c r="C225" s="12"/>
    </row>
    <row r="226" ht="10.5">
      <c r="C226" s="12"/>
    </row>
    <row r="227" ht="10.5">
      <c r="C227" s="12"/>
    </row>
    <row r="228" ht="10.5">
      <c r="C228" s="12"/>
    </row>
    <row r="229" ht="10.5">
      <c r="C229" s="12"/>
    </row>
    <row r="230" ht="10.5">
      <c r="C230" s="12"/>
    </row>
    <row r="231" ht="10.5">
      <c r="C231" s="12"/>
    </row>
    <row r="232" ht="10.5">
      <c r="C232" s="12"/>
    </row>
    <row r="233" ht="10.5">
      <c r="C233" s="12"/>
    </row>
    <row r="234" ht="10.5">
      <c r="C234" s="12"/>
    </row>
    <row r="235" ht="10.5">
      <c r="C235" s="12"/>
    </row>
    <row r="236" ht="10.5">
      <c r="C236" s="12"/>
    </row>
    <row r="237" ht="10.5">
      <c r="C237" s="12"/>
    </row>
    <row r="238" ht="10.5">
      <c r="C238" s="12"/>
    </row>
    <row r="239" ht="10.5">
      <c r="C239" s="12"/>
    </row>
    <row r="240" ht="10.5">
      <c r="C240" s="12"/>
    </row>
    <row r="241" ht="10.5">
      <c r="C241" s="12"/>
    </row>
    <row r="242" ht="10.5">
      <c r="C242" s="12"/>
    </row>
    <row r="243" ht="10.5">
      <c r="C243" s="12"/>
    </row>
    <row r="244" ht="10.5">
      <c r="C244" s="12"/>
    </row>
    <row r="245" ht="10.5">
      <c r="C245" s="12"/>
    </row>
    <row r="246" ht="10.5">
      <c r="C246" s="12"/>
    </row>
    <row r="247" ht="10.5">
      <c r="C247" s="12"/>
    </row>
    <row r="248" ht="10.5">
      <c r="C248" s="12"/>
    </row>
    <row r="249" ht="10.5">
      <c r="C249" s="12"/>
    </row>
    <row r="250" ht="10.5">
      <c r="C250" s="12"/>
    </row>
    <row r="251" ht="10.5">
      <c r="C251" s="12"/>
    </row>
    <row r="252" ht="10.5">
      <c r="C252" s="12"/>
    </row>
    <row r="253" ht="10.5">
      <c r="C253" s="12"/>
    </row>
    <row r="254" ht="10.5">
      <c r="C254" s="12"/>
    </row>
    <row r="255" ht="10.5">
      <c r="C255" s="12"/>
    </row>
    <row r="256" ht="10.5">
      <c r="C256" s="12"/>
    </row>
    <row r="257" ht="10.5">
      <c r="C257" s="12"/>
    </row>
    <row r="258" ht="10.5">
      <c r="C258" s="12"/>
    </row>
    <row r="259" ht="10.5">
      <c r="C259" s="12"/>
    </row>
    <row r="260" ht="10.5">
      <c r="C260" s="12"/>
    </row>
    <row r="261" ht="10.5">
      <c r="C261" s="12"/>
    </row>
    <row r="262" ht="10.5">
      <c r="C262" s="12"/>
    </row>
    <row r="263" ht="10.5">
      <c r="C263" s="12"/>
    </row>
    <row r="264" ht="10.5">
      <c r="C264" s="12"/>
    </row>
    <row r="265" ht="10.5">
      <c r="C265" s="12"/>
    </row>
    <row r="266" ht="10.5">
      <c r="C266" s="12"/>
    </row>
    <row r="267" ht="10.5">
      <c r="C267" s="12"/>
    </row>
    <row r="268" ht="10.5">
      <c r="C268" s="12"/>
    </row>
    <row r="269" ht="10.5">
      <c r="C269" s="12"/>
    </row>
    <row r="270" ht="10.5">
      <c r="C270" s="12"/>
    </row>
    <row r="271" ht="10.5">
      <c r="C271" s="12"/>
    </row>
    <row r="272" ht="10.5">
      <c r="C272" s="12"/>
    </row>
    <row r="273" ht="10.5">
      <c r="C273" s="12"/>
    </row>
    <row r="274" ht="10.5">
      <c r="C274" s="12"/>
    </row>
    <row r="275" ht="10.5">
      <c r="C275" s="12"/>
    </row>
    <row r="276" ht="10.5">
      <c r="C276" s="12"/>
    </row>
    <row r="277" ht="10.5">
      <c r="C277" s="12"/>
    </row>
    <row r="278" ht="10.5">
      <c r="C278" s="12"/>
    </row>
    <row r="279" ht="10.5">
      <c r="C279" s="12"/>
    </row>
    <row r="280" ht="10.5">
      <c r="C280" s="12"/>
    </row>
    <row r="281" ht="10.5">
      <c r="C281" s="12"/>
    </row>
    <row r="282" ht="10.5">
      <c r="C282" s="12"/>
    </row>
    <row r="283" ht="10.5">
      <c r="C283" s="12"/>
    </row>
    <row r="284" ht="10.5">
      <c r="C284" s="12"/>
    </row>
    <row r="285" ht="10.5">
      <c r="C285" s="12"/>
    </row>
    <row r="286" ht="10.5">
      <c r="C286" s="12"/>
    </row>
    <row r="287" ht="10.5">
      <c r="C287" s="12"/>
    </row>
    <row r="288" ht="10.5">
      <c r="C288" s="12"/>
    </row>
    <row r="289" ht="10.5">
      <c r="C289" s="12"/>
    </row>
    <row r="290" ht="10.5">
      <c r="C290" s="12"/>
    </row>
    <row r="291" ht="10.5">
      <c r="C291" s="12"/>
    </row>
    <row r="292" ht="10.5">
      <c r="C292" s="12"/>
    </row>
    <row r="293" ht="10.5">
      <c r="C293" s="12"/>
    </row>
    <row r="294" ht="10.5">
      <c r="C294" s="12"/>
    </row>
    <row r="295" ht="10.5">
      <c r="C295" s="12"/>
    </row>
    <row r="296" ht="10.5">
      <c r="C296" s="12"/>
    </row>
    <row r="297" ht="10.5">
      <c r="C297" s="12"/>
    </row>
    <row r="298" ht="10.5">
      <c r="C298" s="12"/>
    </row>
    <row r="299" ht="10.5">
      <c r="C299" s="12"/>
    </row>
    <row r="300" ht="10.5">
      <c r="C300" s="12"/>
    </row>
    <row r="301" ht="10.5">
      <c r="C301" s="12"/>
    </row>
    <row r="302" ht="10.5">
      <c r="C302" s="12"/>
    </row>
    <row r="303" ht="10.5">
      <c r="C303" s="12"/>
    </row>
    <row r="304" ht="10.5">
      <c r="C304" s="12"/>
    </row>
    <row r="305" ht="10.5">
      <c r="C305" s="12"/>
    </row>
    <row r="306" ht="10.5">
      <c r="C306" s="12"/>
    </row>
    <row r="307" ht="10.5">
      <c r="C307" s="12"/>
    </row>
    <row r="308" ht="10.5">
      <c r="C308" s="12"/>
    </row>
    <row r="309" ht="10.5">
      <c r="C309" s="12"/>
    </row>
    <row r="310" ht="10.5">
      <c r="C310" s="12"/>
    </row>
    <row r="311" ht="10.5">
      <c r="C311" s="12"/>
    </row>
    <row r="312" ht="10.5">
      <c r="C312" s="12"/>
    </row>
    <row r="313" ht="10.5">
      <c r="C313" s="12"/>
    </row>
    <row r="314" ht="10.5">
      <c r="C314" s="12"/>
    </row>
    <row r="315" ht="10.5">
      <c r="C315" s="12"/>
    </row>
    <row r="316" ht="10.5">
      <c r="C316" s="12"/>
    </row>
    <row r="317" ht="10.5">
      <c r="C317" s="12"/>
    </row>
    <row r="318" ht="10.5">
      <c r="C318" s="12"/>
    </row>
    <row r="319" ht="10.5">
      <c r="C319" s="12"/>
    </row>
    <row r="320" ht="10.5">
      <c r="C320" s="12"/>
    </row>
    <row r="321" ht="10.5">
      <c r="C321" s="12"/>
    </row>
    <row r="322" ht="10.5">
      <c r="C322" s="12"/>
    </row>
    <row r="323" ht="10.5">
      <c r="C323" s="12"/>
    </row>
    <row r="324" ht="10.5">
      <c r="C324" s="12"/>
    </row>
    <row r="325" ht="10.5">
      <c r="C325" s="12"/>
    </row>
    <row r="326" ht="10.5">
      <c r="C326" s="12"/>
    </row>
    <row r="327" ht="10.5">
      <c r="C327" s="12"/>
    </row>
    <row r="328" ht="10.5">
      <c r="C328" s="12"/>
    </row>
    <row r="329" ht="10.5">
      <c r="C329" s="12"/>
    </row>
    <row r="330" ht="10.5">
      <c r="C330" s="12"/>
    </row>
    <row r="331" ht="10.5">
      <c r="C331" s="12"/>
    </row>
    <row r="332" ht="10.5">
      <c r="C332" s="12"/>
    </row>
    <row r="333" ht="10.5">
      <c r="C333" s="12"/>
    </row>
    <row r="334" ht="10.5">
      <c r="C334" s="12"/>
    </row>
    <row r="335" ht="10.5">
      <c r="C335" s="12"/>
    </row>
    <row r="336" ht="10.5">
      <c r="C336" s="12"/>
    </row>
    <row r="337" ht="10.5">
      <c r="C337" s="12"/>
    </row>
    <row r="338" ht="10.5">
      <c r="C338" s="12"/>
    </row>
    <row r="339" ht="10.5">
      <c r="C339" s="12"/>
    </row>
    <row r="340" ht="10.5">
      <c r="C340" s="12"/>
    </row>
    <row r="341" ht="10.5">
      <c r="C341" s="12"/>
    </row>
    <row r="342" ht="10.5">
      <c r="C342" s="12"/>
    </row>
    <row r="343" ht="10.5">
      <c r="C343" s="12"/>
    </row>
    <row r="344" ht="10.5">
      <c r="C344" s="12"/>
    </row>
    <row r="345" ht="10.5">
      <c r="C345" s="12"/>
    </row>
    <row r="346" ht="10.5">
      <c r="C346" s="12"/>
    </row>
    <row r="347" ht="10.5">
      <c r="C347" s="12"/>
    </row>
    <row r="348" ht="10.5">
      <c r="C348" s="12"/>
    </row>
    <row r="349" ht="10.5">
      <c r="C349" s="12"/>
    </row>
    <row r="350" ht="10.5">
      <c r="C350" s="12"/>
    </row>
    <row r="351" ht="10.5">
      <c r="C351" s="12"/>
    </row>
    <row r="352" ht="10.5">
      <c r="C352" s="12"/>
    </row>
    <row r="353" ht="10.5">
      <c r="C353" s="12"/>
    </row>
    <row r="354" ht="10.5">
      <c r="C354" s="12"/>
    </row>
    <row r="355" ht="10.5">
      <c r="C355" s="12"/>
    </row>
    <row r="356" ht="10.5">
      <c r="C356" s="12"/>
    </row>
    <row r="357" ht="10.5">
      <c r="C357" s="12"/>
    </row>
    <row r="358" ht="10.5">
      <c r="C358" s="12"/>
    </row>
    <row r="359" ht="10.5">
      <c r="C359" s="12"/>
    </row>
    <row r="360" ht="10.5">
      <c r="C360" s="12"/>
    </row>
    <row r="361" ht="10.5">
      <c r="C361" s="12"/>
    </row>
    <row r="362" ht="10.5">
      <c r="C362" s="12"/>
    </row>
    <row r="363" ht="10.5">
      <c r="C363" s="12"/>
    </row>
    <row r="364" ht="10.5">
      <c r="C364" s="12"/>
    </row>
    <row r="365" ht="10.5">
      <c r="C365" s="12"/>
    </row>
    <row r="366" ht="10.5">
      <c r="C366" s="12"/>
    </row>
    <row r="367" ht="10.5">
      <c r="C367" s="12"/>
    </row>
    <row r="368" ht="10.5">
      <c r="C368" s="12"/>
    </row>
    <row r="369" ht="10.5">
      <c r="C369" s="12"/>
    </row>
    <row r="370" ht="10.5">
      <c r="C370" s="12"/>
    </row>
    <row r="371" ht="10.5">
      <c r="C371" s="12"/>
    </row>
    <row r="372" ht="10.5">
      <c r="C372" s="12"/>
    </row>
    <row r="373" ht="10.5">
      <c r="C373" s="12"/>
    </row>
    <row r="374" ht="10.5">
      <c r="C374" s="12"/>
    </row>
    <row r="375" ht="10.5">
      <c r="C375" s="12"/>
    </row>
    <row r="376" ht="10.5">
      <c r="C376" s="12"/>
    </row>
    <row r="377" ht="10.5">
      <c r="C377" s="12"/>
    </row>
    <row r="378" ht="10.5">
      <c r="C378" s="12"/>
    </row>
    <row r="379" ht="10.5">
      <c r="C379" s="12"/>
    </row>
    <row r="380" ht="10.5">
      <c r="C380" s="12"/>
    </row>
    <row r="381" ht="10.5">
      <c r="C381" s="12"/>
    </row>
    <row r="382" ht="10.5">
      <c r="C382" s="12"/>
    </row>
    <row r="383" ht="10.5">
      <c r="C383" s="12"/>
    </row>
    <row r="384" ht="10.5">
      <c r="C384" s="12"/>
    </row>
    <row r="385" ht="10.5">
      <c r="C385" s="12"/>
    </row>
    <row r="386" ht="10.5">
      <c r="C386" s="12"/>
    </row>
    <row r="387" ht="10.5">
      <c r="C387" s="12"/>
    </row>
    <row r="388" ht="10.5">
      <c r="C388" s="12"/>
    </row>
    <row r="389" ht="10.5">
      <c r="C389" s="12"/>
    </row>
    <row r="390" ht="10.5">
      <c r="C390" s="12"/>
    </row>
    <row r="391" ht="10.5">
      <c r="C391" s="12"/>
    </row>
    <row r="392" ht="10.5">
      <c r="C392" s="12"/>
    </row>
    <row r="393" ht="10.5">
      <c r="C393" s="12"/>
    </row>
    <row r="394" ht="10.5">
      <c r="C394" s="12"/>
    </row>
    <row r="395" ht="10.5">
      <c r="C395" s="12"/>
    </row>
    <row r="396" ht="10.5">
      <c r="C396" s="12"/>
    </row>
    <row r="397" ht="10.5">
      <c r="C397" s="12"/>
    </row>
    <row r="398" ht="10.5">
      <c r="C398" s="12"/>
    </row>
    <row r="399" ht="10.5">
      <c r="C399" s="12"/>
    </row>
    <row r="400" ht="10.5">
      <c r="C400" s="12"/>
    </row>
    <row r="401" ht="10.5">
      <c r="C401" s="12"/>
    </row>
    <row r="402" ht="10.5">
      <c r="C402" s="12"/>
    </row>
    <row r="403" ht="10.5">
      <c r="C403" s="12"/>
    </row>
    <row r="404" ht="10.5">
      <c r="C404" s="12"/>
    </row>
    <row r="405" ht="10.5">
      <c r="C405" s="12"/>
    </row>
    <row r="406" ht="10.5">
      <c r="C406" s="12"/>
    </row>
    <row r="407" ht="10.5">
      <c r="C407" s="12"/>
    </row>
    <row r="408" ht="10.5">
      <c r="C408" s="12"/>
    </row>
    <row r="409" ht="10.5">
      <c r="C409" s="12"/>
    </row>
    <row r="410" ht="10.5">
      <c r="C410" s="12"/>
    </row>
    <row r="411" ht="10.5">
      <c r="C411" s="12"/>
    </row>
    <row r="412" ht="10.5">
      <c r="C412" s="12"/>
    </row>
    <row r="413" ht="10.5">
      <c r="C413" s="12"/>
    </row>
    <row r="414" ht="10.5">
      <c r="C414" s="12"/>
    </row>
    <row r="415" ht="10.5">
      <c r="C415" s="12"/>
    </row>
    <row r="416" ht="10.5">
      <c r="C416" s="12"/>
    </row>
    <row r="417" ht="10.5">
      <c r="C417" s="12"/>
    </row>
    <row r="418" ht="10.5">
      <c r="C418" s="12"/>
    </row>
    <row r="419" ht="10.5">
      <c r="C419" s="12"/>
    </row>
    <row r="420" ht="10.5">
      <c r="C420" s="12"/>
    </row>
    <row r="421" ht="10.5">
      <c r="C421" s="12"/>
    </row>
    <row r="422" ht="10.5">
      <c r="C422" s="12"/>
    </row>
    <row r="423" ht="10.5">
      <c r="C423" s="12"/>
    </row>
    <row r="424" ht="10.5">
      <c r="C424" s="12"/>
    </row>
    <row r="425" ht="10.5">
      <c r="C425" s="12"/>
    </row>
    <row r="426" ht="10.5">
      <c r="C426" s="12"/>
    </row>
    <row r="427" ht="10.5">
      <c r="C427" s="12"/>
    </row>
    <row r="428" ht="10.5">
      <c r="C428" s="12"/>
    </row>
    <row r="429" ht="10.5">
      <c r="C429" s="12"/>
    </row>
    <row r="430" ht="10.5">
      <c r="C430" s="12"/>
    </row>
    <row r="431" ht="10.5">
      <c r="C431" s="12"/>
    </row>
    <row r="432" ht="10.5">
      <c r="C432" s="12"/>
    </row>
    <row r="433" ht="10.5">
      <c r="C433" s="12"/>
    </row>
    <row r="434" ht="10.5">
      <c r="C434" s="12"/>
    </row>
    <row r="435" ht="10.5">
      <c r="C435" s="12"/>
    </row>
    <row r="436" ht="10.5">
      <c r="C436" s="12"/>
    </row>
    <row r="437" ht="10.5">
      <c r="C437" s="12"/>
    </row>
    <row r="438" ht="10.5">
      <c r="C438" s="12"/>
    </row>
    <row r="439" ht="10.5">
      <c r="C439" s="12"/>
    </row>
    <row r="440" ht="10.5">
      <c r="C440" s="12"/>
    </row>
    <row r="441" ht="10.5">
      <c r="C441" s="12"/>
    </row>
    <row r="442" ht="10.5">
      <c r="C442" s="12"/>
    </row>
    <row r="443" ht="10.5">
      <c r="C443" s="12"/>
    </row>
    <row r="444" ht="10.5">
      <c r="C444" s="12"/>
    </row>
    <row r="445" ht="10.5">
      <c r="C445" s="12"/>
    </row>
    <row r="446" ht="10.5">
      <c r="C446" s="12"/>
    </row>
    <row r="447" ht="10.5">
      <c r="C447" s="12"/>
    </row>
    <row r="448" ht="10.5">
      <c r="C448" s="12"/>
    </row>
    <row r="449" ht="10.5">
      <c r="C449" s="12"/>
    </row>
    <row r="450" ht="10.5">
      <c r="C450" s="12"/>
    </row>
    <row r="451" ht="10.5">
      <c r="C451" s="12"/>
    </row>
    <row r="452" ht="10.5">
      <c r="C452" s="12"/>
    </row>
    <row r="453" ht="10.5">
      <c r="C453" s="12"/>
    </row>
    <row r="454" ht="10.5">
      <c r="C454" s="12"/>
    </row>
    <row r="455" ht="10.5">
      <c r="C455" s="12"/>
    </row>
    <row r="456" ht="10.5">
      <c r="C456" s="12"/>
    </row>
    <row r="457" ht="10.5">
      <c r="C457" s="12"/>
    </row>
    <row r="458" ht="10.5">
      <c r="C458" s="12"/>
    </row>
    <row r="459" ht="10.5">
      <c r="C459" s="12"/>
    </row>
    <row r="460" ht="10.5">
      <c r="C460" s="12"/>
    </row>
    <row r="461" ht="10.5">
      <c r="C461" s="12"/>
    </row>
    <row r="462" ht="10.5">
      <c r="C462" s="12"/>
    </row>
    <row r="463" ht="10.5">
      <c r="C463" s="12"/>
    </row>
    <row r="464" ht="10.5">
      <c r="C464" s="12"/>
    </row>
    <row r="465" ht="10.5">
      <c r="C465" s="12"/>
    </row>
    <row r="466" ht="10.5">
      <c r="C466" s="12"/>
    </row>
    <row r="467" ht="10.5">
      <c r="C467" s="12"/>
    </row>
    <row r="468" ht="10.5">
      <c r="C468" s="12"/>
    </row>
    <row r="469" ht="10.5">
      <c r="C469" s="12"/>
    </row>
    <row r="470" ht="10.5">
      <c r="C470" s="12"/>
    </row>
    <row r="471" ht="10.5">
      <c r="C471" s="12"/>
    </row>
    <row r="472" ht="10.5">
      <c r="C472" s="12"/>
    </row>
    <row r="473" ht="10.5">
      <c r="C473" s="12"/>
    </row>
    <row r="474" ht="10.5">
      <c r="C474" s="12"/>
    </row>
    <row r="475" ht="10.5">
      <c r="C475" s="12"/>
    </row>
    <row r="476" ht="10.5">
      <c r="C476" s="12"/>
    </row>
    <row r="477" ht="10.5">
      <c r="C477" s="12"/>
    </row>
    <row r="478" ht="10.5">
      <c r="C478" s="12"/>
    </row>
    <row r="479" ht="10.5">
      <c r="C479" s="12"/>
    </row>
    <row r="480" ht="10.5">
      <c r="C480" s="12"/>
    </row>
    <row r="481" ht="10.5">
      <c r="C481" s="12"/>
    </row>
    <row r="482" ht="10.5">
      <c r="C482" s="12"/>
    </row>
    <row r="483" ht="10.5">
      <c r="C483" s="12"/>
    </row>
    <row r="484" ht="10.5">
      <c r="C484" s="12"/>
    </row>
    <row r="485" ht="10.5">
      <c r="C485" s="12"/>
    </row>
    <row r="486" ht="10.5">
      <c r="C486" s="12"/>
    </row>
    <row r="487" ht="10.5">
      <c r="C487" s="12"/>
    </row>
    <row r="488" ht="10.5">
      <c r="C488" s="12"/>
    </row>
    <row r="489" ht="10.5">
      <c r="C489" s="12"/>
    </row>
    <row r="490" ht="10.5">
      <c r="C490" s="12"/>
    </row>
    <row r="491" ht="10.5">
      <c r="C491" s="12"/>
    </row>
    <row r="492" ht="10.5">
      <c r="C492" s="12"/>
    </row>
    <row r="493" ht="10.5">
      <c r="C493" s="12"/>
    </row>
    <row r="494" ht="10.5">
      <c r="C494" s="12"/>
    </row>
    <row r="495" ht="10.5">
      <c r="C495" s="12"/>
    </row>
    <row r="496" ht="10.5">
      <c r="C496" s="12"/>
    </row>
    <row r="497" ht="10.5">
      <c r="C497" s="12"/>
    </row>
    <row r="498" ht="10.5">
      <c r="C498" s="12"/>
    </row>
    <row r="499" ht="10.5">
      <c r="C499" s="12"/>
    </row>
    <row r="500" ht="10.5">
      <c r="C500" s="12"/>
    </row>
    <row r="501" ht="10.5">
      <c r="C501" s="12"/>
    </row>
    <row r="502" ht="10.5">
      <c r="C502" s="12"/>
    </row>
    <row r="503" ht="10.5">
      <c r="C503" s="12"/>
    </row>
    <row r="504" ht="10.5">
      <c r="C504" s="12"/>
    </row>
    <row r="505" ht="10.5">
      <c r="C505" s="12"/>
    </row>
    <row r="506" ht="10.5">
      <c r="C506" s="12"/>
    </row>
    <row r="507" ht="10.5">
      <c r="C507" s="12"/>
    </row>
    <row r="508" ht="10.5">
      <c r="C508" s="12"/>
    </row>
    <row r="509" ht="10.5">
      <c r="C509" s="12"/>
    </row>
    <row r="510" ht="10.5">
      <c r="C510" s="12"/>
    </row>
    <row r="511" ht="10.5">
      <c r="C511" s="12"/>
    </row>
    <row r="512" ht="10.5">
      <c r="C512" s="12"/>
    </row>
    <row r="513" ht="10.5">
      <c r="C513" s="12"/>
    </row>
    <row r="514" ht="10.5">
      <c r="C514" s="12"/>
    </row>
    <row r="515" ht="10.5">
      <c r="C515" s="12"/>
    </row>
    <row r="516" ht="10.5">
      <c r="C516" s="12"/>
    </row>
    <row r="517" ht="10.5">
      <c r="C517" s="12"/>
    </row>
    <row r="518" ht="10.5">
      <c r="C518" s="12"/>
    </row>
    <row r="519" ht="10.5">
      <c r="C519" s="12"/>
    </row>
    <row r="520" ht="10.5">
      <c r="C520" s="12"/>
    </row>
    <row r="521" ht="10.5">
      <c r="C521" s="12"/>
    </row>
    <row r="522" ht="10.5">
      <c r="C522" s="12"/>
    </row>
    <row r="523" ht="10.5">
      <c r="C523" s="12"/>
    </row>
    <row r="524" ht="10.5">
      <c r="C524" s="12"/>
    </row>
    <row r="525" ht="10.5">
      <c r="C525" s="12"/>
    </row>
    <row r="526" ht="10.5">
      <c r="C526" s="12"/>
    </row>
    <row r="527" ht="10.5">
      <c r="C527" s="12"/>
    </row>
    <row r="528" ht="10.5">
      <c r="C528" s="12"/>
    </row>
    <row r="529" ht="10.5">
      <c r="C529" s="12"/>
    </row>
    <row r="530" ht="10.5">
      <c r="C530" s="12"/>
    </row>
    <row r="531" ht="10.5">
      <c r="C531" s="12"/>
    </row>
    <row r="532" ht="10.5">
      <c r="C532" s="12"/>
    </row>
    <row r="533" ht="10.5">
      <c r="C533" s="12"/>
    </row>
    <row r="534" ht="10.5">
      <c r="C534" s="12"/>
    </row>
    <row r="535" ht="10.5">
      <c r="C535" s="12"/>
    </row>
    <row r="536" ht="10.5">
      <c r="C536" s="12"/>
    </row>
    <row r="537" ht="10.5">
      <c r="C537" s="12"/>
    </row>
    <row r="538" ht="10.5">
      <c r="C538" s="12"/>
    </row>
    <row r="539" ht="10.5">
      <c r="C539" s="12"/>
    </row>
    <row r="540" ht="10.5">
      <c r="C540" s="12"/>
    </row>
    <row r="541" ht="10.5">
      <c r="C541" s="12"/>
    </row>
    <row r="542" ht="10.5">
      <c r="C542" s="12"/>
    </row>
    <row r="543" ht="10.5">
      <c r="C543" s="12"/>
    </row>
    <row r="544" ht="10.5">
      <c r="C544" s="12"/>
    </row>
    <row r="545" ht="10.5">
      <c r="C545" s="12"/>
    </row>
    <row r="546" ht="10.5">
      <c r="C546" s="12"/>
    </row>
    <row r="547" ht="10.5">
      <c r="C547" s="12"/>
    </row>
    <row r="548" ht="10.5">
      <c r="C548" s="12"/>
    </row>
    <row r="549" ht="10.5">
      <c r="C549" s="12"/>
    </row>
    <row r="550" ht="10.5">
      <c r="C550" s="12"/>
    </row>
    <row r="551" ht="10.5">
      <c r="C551" s="12"/>
    </row>
    <row r="552" ht="10.5">
      <c r="C552" s="12"/>
    </row>
    <row r="553" ht="10.5">
      <c r="C553" s="12"/>
    </row>
    <row r="554" ht="10.5">
      <c r="C554" s="12"/>
    </row>
    <row r="555" ht="10.5">
      <c r="C555" s="12"/>
    </row>
    <row r="556" ht="10.5">
      <c r="C556" s="12"/>
    </row>
    <row r="557" ht="10.5">
      <c r="C557" s="12"/>
    </row>
    <row r="558" ht="10.5">
      <c r="C558" s="12"/>
    </row>
    <row r="559" ht="10.5">
      <c r="C559" s="12"/>
    </row>
    <row r="560" ht="10.5">
      <c r="C560" s="12"/>
    </row>
    <row r="561" ht="10.5">
      <c r="C561" s="12"/>
    </row>
    <row r="562" ht="10.5">
      <c r="C562" s="12"/>
    </row>
    <row r="563" ht="10.5">
      <c r="C563" s="12"/>
    </row>
    <row r="564" ht="10.5">
      <c r="C564" s="12"/>
    </row>
    <row r="565" ht="10.5">
      <c r="C565" s="12"/>
    </row>
    <row r="566" ht="10.5">
      <c r="C566" s="12"/>
    </row>
    <row r="567" ht="10.5">
      <c r="C567" s="12"/>
    </row>
    <row r="568" ht="10.5">
      <c r="C568" s="12"/>
    </row>
    <row r="569" ht="10.5">
      <c r="C569" s="12"/>
    </row>
    <row r="570" ht="10.5">
      <c r="C570" s="12"/>
    </row>
    <row r="571" ht="10.5">
      <c r="C571" s="12"/>
    </row>
    <row r="572" ht="10.5">
      <c r="C572" s="12"/>
    </row>
    <row r="573" ht="10.5">
      <c r="C573" s="12"/>
    </row>
    <row r="574" ht="10.5">
      <c r="C574" s="12"/>
    </row>
    <row r="575" ht="10.5">
      <c r="C575" s="12"/>
    </row>
    <row r="576" ht="10.5">
      <c r="C576" s="12"/>
    </row>
    <row r="577" ht="10.5">
      <c r="C577" s="12"/>
    </row>
    <row r="578" ht="10.5">
      <c r="C578" s="12"/>
    </row>
    <row r="579" ht="10.5">
      <c r="C579" s="12"/>
    </row>
    <row r="580" ht="10.5">
      <c r="C580" s="12"/>
    </row>
    <row r="581" ht="10.5">
      <c r="C581" s="12"/>
    </row>
    <row r="582" ht="10.5">
      <c r="C582" s="12"/>
    </row>
    <row r="583" ht="10.5">
      <c r="C583" s="12"/>
    </row>
    <row r="584" ht="10.5">
      <c r="C584" s="12"/>
    </row>
    <row r="585" ht="10.5">
      <c r="C585" s="12"/>
    </row>
    <row r="586" ht="10.5">
      <c r="C586" s="12"/>
    </row>
    <row r="587" ht="10.5">
      <c r="C587" s="12"/>
    </row>
    <row r="588" ht="10.5">
      <c r="C588" s="12"/>
    </row>
    <row r="589" ht="10.5">
      <c r="C589" s="12"/>
    </row>
    <row r="590" ht="10.5">
      <c r="C590" s="12"/>
    </row>
    <row r="591" ht="10.5">
      <c r="C591" s="12"/>
    </row>
    <row r="592" ht="10.5">
      <c r="C592" s="12"/>
    </row>
    <row r="593" ht="10.5">
      <c r="C593" s="12"/>
    </row>
    <row r="594" ht="10.5">
      <c r="C594" s="12"/>
    </row>
    <row r="595" ht="10.5">
      <c r="C595" s="12"/>
    </row>
    <row r="596" ht="10.5">
      <c r="C596" s="12"/>
    </row>
    <row r="597" ht="10.5">
      <c r="C597" s="12"/>
    </row>
    <row r="598" ht="10.5">
      <c r="C598" s="12"/>
    </row>
    <row r="599" ht="10.5">
      <c r="C599" s="12"/>
    </row>
    <row r="600" ht="10.5">
      <c r="C600" s="12"/>
    </row>
    <row r="601" ht="10.5">
      <c r="C601" s="12"/>
    </row>
    <row r="602" ht="10.5">
      <c r="C602" s="12"/>
    </row>
    <row r="603" ht="10.5">
      <c r="C603" s="12"/>
    </row>
    <row r="604" ht="10.5">
      <c r="C604" s="12"/>
    </row>
    <row r="605" ht="10.5">
      <c r="C605" s="12"/>
    </row>
    <row r="606" ht="10.5">
      <c r="C606" s="12"/>
    </row>
    <row r="607" ht="10.5">
      <c r="C607" s="12"/>
    </row>
    <row r="608" ht="10.5">
      <c r="C608" s="12"/>
    </row>
    <row r="609" ht="10.5">
      <c r="C609" s="12"/>
    </row>
    <row r="610" ht="10.5">
      <c r="C610" s="12"/>
    </row>
    <row r="611" ht="10.5">
      <c r="C611" s="12"/>
    </row>
    <row r="612" ht="10.5">
      <c r="C612" s="12"/>
    </row>
    <row r="613" ht="10.5">
      <c r="C613" s="12"/>
    </row>
    <row r="614" ht="10.5">
      <c r="C614" s="12"/>
    </row>
    <row r="615" ht="10.5">
      <c r="C615" s="12"/>
    </row>
    <row r="616" ht="10.5">
      <c r="C616" s="12"/>
    </row>
    <row r="617" ht="10.5">
      <c r="C617" s="12"/>
    </row>
    <row r="618" ht="10.5">
      <c r="C618" s="12"/>
    </row>
    <row r="619" ht="10.5">
      <c r="C619" s="12"/>
    </row>
    <row r="620" ht="10.5">
      <c r="C620" s="12"/>
    </row>
    <row r="621" ht="10.5">
      <c r="C621" s="12"/>
    </row>
    <row r="622" ht="10.5">
      <c r="C622" s="12"/>
    </row>
    <row r="623" ht="10.5">
      <c r="C623" s="12"/>
    </row>
    <row r="624" ht="10.5">
      <c r="C624" s="12"/>
    </row>
    <row r="625" ht="10.5">
      <c r="C625" s="12"/>
    </row>
    <row r="626" ht="10.5">
      <c r="C626" s="12"/>
    </row>
    <row r="627" ht="10.5">
      <c r="C627" s="12"/>
    </row>
    <row r="628" ht="10.5">
      <c r="C628" s="12"/>
    </row>
    <row r="629" ht="10.5">
      <c r="C629" s="12"/>
    </row>
    <row r="630" ht="10.5">
      <c r="C630" s="12"/>
    </row>
    <row r="631" ht="10.5">
      <c r="C631" s="12"/>
    </row>
    <row r="632" ht="10.5">
      <c r="C632" s="12"/>
    </row>
    <row r="633" ht="10.5">
      <c r="C633" s="12"/>
    </row>
    <row r="634" ht="10.5">
      <c r="C634" s="12"/>
    </row>
    <row r="635" ht="10.5">
      <c r="C635" s="12"/>
    </row>
    <row r="636" ht="10.5">
      <c r="C636" s="12"/>
    </row>
    <row r="637" ht="10.5">
      <c r="C637" s="12"/>
    </row>
    <row r="638" ht="10.5">
      <c r="C638" s="12"/>
    </row>
    <row r="639" ht="10.5">
      <c r="C639" s="12"/>
    </row>
    <row r="640" ht="10.5">
      <c r="C640" s="12"/>
    </row>
    <row r="641" ht="10.5">
      <c r="C641" s="12"/>
    </row>
    <row r="642" ht="10.5">
      <c r="C642" s="12"/>
    </row>
    <row r="643" ht="10.5">
      <c r="C643" s="12"/>
    </row>
    <row r="644" ht="10.5">
      <c r="C644" s="12"/>
    </row>
    <row r="645" ht="10.5">
      <c r="C645" s="12"/>
    </row>
    <row r="646" ht="10.5">
      <c r="C646" s="12"/>
    </row>
    <row r="647" ht="10.5">
      <c r="C647" s="12"/>
    </row>
    <row r="648" ht="10.5">
      <c r="C648" s="12"/>
    </row>
    <row r="649" ht="10.5">
      <c r="C649" s="12"/>
    </row>
    <row r="650" ht="10.5">
      <c r="C650" s="12"/>
    </row>
    <row r="651" ht="10.5">
      <c r="C651" s="12"/>
    </row>
    <row r="652" ht="10.5">
      <c r="C652" s="12"/>
    </row>
    <row r="653" ht="10.5">
      <c r="C653" s="12"/>
    </row>
    <row r="654" ht="10.5">
      <c r="C654" s="12"/>
    </row>
    <row r="655" ht="10.5">
      <c r="C655" s="12"/>
    </row>
    <row r="656" ht="10.5">
      <c r="C656" s="12"/>
    </row>
    <row r="657" ht="10.5">
      <c r="C657" s="12"/>
    </row>
    <row r="658" ht="10.5">
      <c r="C658" s="12"/>
    </row>
    <row r="659" ht="10.5">
      <c r="C659" s="12"/>
    </row>
    <row r="660" ht="10.5">
      <c r="C660" s="12"/>
    </row>
    <row r="661" ht="10.5">
      <c r="C661" s="12"/>
    </row>
    <row r="662" ht="10.5">
      <c r="C662" s="12"/>
    </row>
    <row r="663" ht="10.5">
      <c r="C663" s="12"/>
    </row>
    <row r="664" ht="10.5">
      <c r="C664" s="12"/>
    </row>
    <row r="665" ht="10.5">
      <c r="C665" s="12"/>
    </row>
    <row r="666" ht="10.5">
      <c r="C666" s="12"/>
    </row>
    <row r="667" ht="10.5">
      <c r="C667" s="12"/>
    </row>
    <row r="668" ht="10.5">
      <c r="C668" s="12"/>
    </row>
    <row r="669" ht="10.5">
      <c r="C669" s="12"/>
    </row>
    <row r="670" ht="10.5">
      <c r="C670" s="12"/>
    </row>
    <row r="671" ht="10.5">
      <c r="C671" s="12"/>
    </row>
    <row r="672" ht="10.5">
      <c r="C672" s="12"/>
    </row>
    <row r="673" ht="10.5">
      <c r="C673" s="12"/>
    </row>
    <row r="674" ht="10.5">
      <c r="C674" s="12"/>
    </row>
    <row r="675" ht="10.5">
      <c r="C675" s="12"/>
    </row>
    <row r="676" ht="10.5">
      <c r="C676" s="12"/>
    </row>
    <row r="677" ht="10.5">
      <c r="C677" s="12"/>
    </row>
    <row r="678" ht="10.5">
      <c r="C678" s="12"/>
    </row>
    <row r="679" ht="10.5">
      <c r="C679" s="12"/>
    </row>
    <row r="680" ht="10.5">
      <c r="C680" s="12"/>
    </row>
    <row r="681" ht="10.5">
      <c r="C681" s="12"/>
    </row>
    <row r="682" ht="10.5">
      <c r="C682" s="12"/>
    </row>
    <row r="683" ht="10.5">
      <c r="C683" s="12"/>
    </row>
    <row r="684" ht="10.5">
      <c r="C684" s="12"/>
    </row>
    <row r="685" ht="10.5">
      <c r="C685" s="12"/>
    </row>
    <row r="686" ht="10.5">
      <c r="C686" s="12"/>
    </row>
    <row r="687" ht="10.5">
      <c r="C687" s="12"/>
    </row>
    <row r="688" ht="10.5">
      <c r="C688" s="12"/>
    </row>
    <row r="689" ht="10.5">
      <c r="C689" s="12"/>
    </row>
    <row r="690" ht="10.5">
      <c r="C690" s="12"/>
    </row>
    <row r="691" ht="10.5">
      <c r="C691" s="12"/>
    </row>
    <row r="692" ht="10.5">
      <c r="C692" s="12"/>
    </row>
    <row r="693" ht="10.5">
      <c r="C693" s="12"/>
    </row>
    <row r="694" ht="10.5">
      <c r="C694" s="12"/>
    </row>
    <row r="695" ht="10.5">
      <c r="C695" s="12"/>
    </row>
    <row r="696" ht="10.5">
      <c r="C696" s="12"/>
    </row>
    <row r="697" ht="10.5">
      <c r="C697" s="12"/>
    </row>
    <row r="698" ht="10.5">
      <c r="C698" s="12"/>
    </row>
    <row r="699" ht="10.5">
      <c r="C699" s="12"/>
    </row>
    <row r="700" ht="10.5">
      <c r="C700" s="12"/>
    </row>
    <row r="701" ht="10.5">
      <c r="C701" s="12"/>
    </row>
    <row r="702" ht="10.5">
      <c r="C702" s="12"/>
    </row>
    <row r="703" ht="10.5">
      <c r="C703" s="12"/>
    </row>
    <row r="704" ht="10.5">
      <c r="C704" s="12"/>
    </row>
    <row r="705" ht="10.5">
      <c r="C705" s="12"/>
    </row>
    <row r="706" ht="10.5">
      <c r="C706" s="12"/>
    </row>
    <row r="707" ht="10.5">
      <c r="C707" s="12"/>
    </row>
    <row r="708" ht="10.5">
      <c r="C708" s="12"/>
    </row>
    <row r="709" ht="10.5">
      <c r="C709" s="12"/>
    </row>
    <row r="710" ht="10.5">
      <c r="C710" s="12"/>
    </row>
    <row r="711" ht="10.5">
      <c r="C711" s="12"/>
    </row>
    <row r="712" ht="10.5">
      <c r="C712" s="12"/>
    </row>
    <row r="713" ht="10.5">
      <c r="C713" s="12"/>
    </row>
    <row r="714" ht="10.5">
      <c r="C714" s="12"/>
    </row>
    <row r="715" ht="10.5">
      <c r="C715" s="12"/>
    </row>
    <row r="716" ht="10.5">
      <c r="C716" s="12"/>
    </row>
    <row r="717" ht="10.5">
      <c r="C717" s="12"/>
    </row>
    <row r="718" ht="10.5">
      <c r="C718" s="12"/>
    </row>
    <row r="719" ht="10.5">
      <c r="C719" s="12"/>
    </row>
    <row r="720" ht="10.5">
      <c r="C720" s="12"/>
    </row>
    <row r="721" ht="10.5">
      <c r="C721" s="12"/>
    </row>
    <row r="722" ht="10.5">
      <c r="C722" s="12"/>
    </row>
    <row r="723" ht="10.5">
      <c r="C723" s="12"/>
    </row>
    <row r="724" ht="10.5">
      <c r="C724" s="12"/>
    </row>
    <row r="725" ht="10.5">
      <c r="C725" s="12"/>
    </row>
    <row r="726" ht="10.5">
      <c r="C726" s="12"/>
    </row>
    <row r="727" ht="10.5">
      <c r="C727" s="12"/>
    </row>
    <row r="728" ht="10.5">
      <c r="C728" s="12"/>
    </row>
    <row r="729" ht="10.5">
      <c r="C729" s="12"/>
    </row>
    <row r="730" ht="10.5">
      <c r="C730" s="12"/>
    </row>
    <row r="731" ht="10.5">
      <c r="C731" s="12"/>
    </row>
    <row r="732" ht="10.5">
      <c r="C732" s="12"/>
    </row>
    <row r="733" ht="10.5">
      <c r="C733" s="12"/>
    </row>
    <row r="734" ht="10.5">
      <c r="C734" s="12"/>
    </row>
    <row r="735" ht="10.5">
      <c r="C735" s="12"/>
    </row>
    <row r="736" ht="10.5">
      <c r="C736" s="12"/>
    </row>
    <row r="737" ht="10.5">
      <c r="C737" s="12"/>
    </row>
    <row r="738" ht="10.5">
      <c r="C738" s="12"/>
    </row>
    <row r="739" ht="10.5">
      <c r="C739" s="12"/>
    </row>
    <row r="740" ht="10.5">
      <c r="C740" s="12"/>
    </row>
    <row r="741" ht="10.5">
      <c r="C741" s="12"/>
    </row>
    <row r="742" ht="10.5">
      <c r="C742" s="12"/>
    </row>
    <row r="743" ht="10.5">
      <c r="C743" s="12"/>
    </row>
    <row r="744" ht="10.5">
      <c r="C744" s="12"/>
    </row>
    <row r="745" ht="10.5">
      <c r="C745" s="12"/>
    </row>
    <row r="746" ht="10.5">
      <c r="C746" s="12"/>
    </row>
    <row r="747" ht="10.5">
      <c r="C747" s="12"/>
    </row>
    <row r="748" ht="10.5">
      <c r="C748" s="12"/>
    </row>
    <row r="749" ht="10.5">
      <c r="C749" s="12"/>
    </row>
    <row r="750" ht="10.5">
      <c r="C750" s="12"/>
    </row>
    <row r="751" ht="10.5">
      <c r="C751" s="12"/>
    </row>
    <row r="752" ht="10.5">
      <c r="C752" s="12"/>
    </row>
    <row r="753" ht="10.5">
      <c r="C753" s="12"/>
    </row>
    <row r="754" ht="10.5">
      <c r="C754" s="12"/>
    </row>
    <row r="755" ht="10.5">
      <c r="C755" s="12"/>
    </row>
    <row r="756" ht="10.5">
      <c r="C756" s="12"/>
    </row>
    <row r="757" ht="10.5">
      <c r="C757" s="12"/>
    </row>
    <row r="758" ht="10.5">
      <c r="C758" s="12"/>
    </row>
    <row r="759" ht="10.5">
      <c r="C759" s="12"/>
    </row>
    <row r="760" ht="10.5">
      <c r="C760" s="12"/>
    </row>
    <row r="761" ht="10.5">
      <c r="C761" s="12"/>
    </row>
    <row r="762" ht="10.5">
      <c r="C762" s="12"/>
    </row>
    <row r="763" ht="10.5">
      <c r="C763" s="12"/>
    </row>
    <row r="764" ht="10.5">
      <c r="C764" s="12"/>
    </row>
    <row r="765" ht="10.5">
      <c r="C765" s="12"/>
    </row>
    <row r="766" ht="10.5">
      <c r="C766" s="12"/>
    </row>
    <row r="767" ht="10.5">
      <c r="C767" s="12"/>
    </row>
    <row r="768" ht="10.5">
      <c r="C768" s="12"/>
    </row>
    <row r="769" ht="10.5">
      <c r="C769" s="12"/>
    </row>
    <row r="770" ht="10.5">
      <c r="C770" s="12"/>
    </row>
    <row r="771" ht="10.5">
      <c r="C771" s="12"/>
    </row>
    <row r="772" ht="10.5">
      <c r="C772" s="12"/>
    </row>
    <row r="773" ht="10.5">
      <c r="C773" s="12"/>
    </row>
    <row r="774" ht="10.5">
      <c r="C774" s="12"/>
    </row>
    <row r="775" ht="10.5">
      <c r="C775" s="12"/>
    </row>
    <row r="776" ht="10.5">
      <c r="C776" s="12"/>
    </row>
    <row r="777" ht="10.5">
      <c r="C777" s="12"/>
    </row>
    <row r="778" ht="10.5">
      <c r="C778" s="12"/>
    </row>
    <row r="779" ht="10.5">
      <c r="C779" s="12"/>
    </row>
    <row r="780" ht="10.5">
      <c r="C780" s="12"/>
    </row>
    <row r="781" ht="10.5">
      <c r="C781" s="12"/>
    </row>
    <row r="782" ht="10.5">
      <c r="C782" s="12"/>
    </row>
    <row r="783" ht="10.5">
      <c r="C783" s="12"/>
    </row>
    <row r="784" ht="10.5">
      <c r="C784" s="12"/>
    </row>
    <row r="785" ht="10.5">
      <c r="C785" s="12"/>
    </row>
    <row r="786" ht="10.5">
      <c r="C786" s="12"/>
    </row>
    <row r="787" ht="10.5">
      <c r="C787" s="12"/>
    </row>
    <row r="788" ht="10.5">
      <c r="C788" s="12"/>
    </row>
    <row r="789" ht="10.5">
      <c r="C789" s="12"/>
    </row>
    <row r="790" ht="10.5">
      <c r="C790" s="12"/>
    </row>
    <row r="791" ht="10.5">
      <c r="C791" s="12"/>
    </row>
    <row r="792" ht="10.5">
      <c r="C792" s="12"/>
    </row>
    <row r="793" ht="10.5">
      <c r="C793" s="12"/>
    </row>
    <row r="794" ht="10.5">
      <c r="C794" s="12"/>
    </row>
    <row r="795" ht="10.5">
      <c r="C795" s="12"/>
    </row>
    <row r="796" ht="10.5">
      <c r="C796" s="12"/>
    </row>
    <row r="797" ht="10.5">
      <c r="C797" s="12"/>
    </row>
    <row r="798" ht="10.5">
      <c r="C798" s="12"/>
    </row>
    <row r="799" ht="10.5">
      <c r="C799" s="12"/>
    </row>
    <row r="800" ht="10.5">
      <c r="C800" s="12"/>
    </row>
    <row r="801" ht="10.5">
      <c r="C801" s="12"/>
    </row>
    <row r="802" ht="10.5">
      <c r="C802" s="12"/>
    </row>
    <row r="803" ht="10.5">
      <c r="C803" s="12"/>
    </row>
    <row r="804" ht="10.5">
      <c r="C804" s="12"/>
    </row>
    <row r="805" ht="10.5">
      <c r="C805" s="12"/>
    </row>
    <row r="806" ht="10.5">
      <c r="C806" s="12"/>
    </row>
    <row r="807" ht="10.5">
      <c r="C807" s="12"/>
    </row>
    <row r="808" ht="10.5">
      <c r="C808" s="12"/>
    </row>
    <row r="809" ht="10.5">
      <c r="C809" s="12"/>
    </row>
    <row r="810" ht="10.5">
      <c r="C810" s="12"/>
    </row>
    <row r="811" ht="10.5">
      <c r="C811" s="12"/>
    </row>
    <row r="812" ht="10.5">
      <c r="C812" s="12"/>
    </row>
    <row r="813" ht="10.5">
      <c r="C813" s="12"/>
    </row>
    <row r="814" ht="10.5">
      <c r="C814" s="12"/>
    </row>
    <row r="815" ht="10.5">
      <c r="C815" s="12"/>
    </row>
    <row r="816" ht="10.5">
      <c r="C816" s="12"/>
    </row>
    <row r="817" ht="10.5">
      <c r="C817" s="12"/>
    </row>
    <row r="818" ht="10.5">
      <c r="C818" s="12"/>
    </row>
    <row r="819" ht="10.5">
      <c r="C819" s="12"/>
    </row>
    <row r="820" ht="10.5">
      <c r="C820" s="12"/>
    </row>
    <row r="821" ht="10.5">
      <c r="C821" s="12"/>
    </row>
    <row r="822" ht="10.5">
      <c r="C822" s="12"/>
    </row>
    <row r="823" ht="10.5">
      <c r="C823" s="12"/>
    </row>
    <row r="824" ht="10.5">
      <c r="C824" s="12"/>
    </row>
    <row r="825" ht="10.5">
      <c r="C825" s="12"/>
    </row>
    <row r="826" ht="10.5">
      <c r="C826" s="12"/>
    </row>
    <row r="827" ht="10.5">
      <c r="C827" s="12"/>
    </row>
    <row r="828" ht="10.5">
      <c r="C828" s="12"/>
    </row>
    <row r="829" ht="10.5">
      <c r="C829" s="12"/>
    </row>
    <row r="830" ht="10.5">
      <c r="C830" s="12"/>
    </row>
    <row r="831" ht="10.5">
      <c r="C831" s="12"/>
    </row>
    <row r="832" ht="10.5">
      <c r="C832" s="12"/>
    </row>
    <row r="833" ht="10.5">
      <c r="C833" s="12"/>
    </row>
    <row r="834" ht="10.5">
      <c r="C834" s="12"/>
    </row>
    <row r="835" ht="10.5">
      <c r="C835" s="12"/>
    </row>
    <row r="836" ht="10.5">
      <c r="C836" s="12"/>
    </row>
    <row r="837" ht="10.5">
      <c r="C837" s="12"/>
    </row>
    <row r="838" ht="10.5">
      <c r="C838" s="12"/>
    </row>
    <row r="839" ht="10.5">
      <c r="C839" s="12"/>
    </row>
    <row r="840" ht="10.5">
      <c r="C840" s="12"/>
    </row>
    <row r="841" ht="10.5">
      <c r="C841" s="12"/>
    </row>
    <row r="842" ht="10.5">
      <c r="C842" s="12"/>
    </row>
    <row r="843" ht="10.5">
      <c r="C843" s="12"/>
    </row>
    <row r="844" ht="10.5">
      <c r="C844" s="12"/>
    </row>
    <row r="845" ht="10.5">
      <c r="C845" s="12"/>
    </row>
    <row r="846" ht="10.5">
      <c r="C846" s="12"/>
    </row>
    <row r="847" ht="10.5">
      <c r="C847" s="12"/>
    </row>
    <row r="848" ht="10.5">
      <c r="C848" s="12"/>
    </row>
    <row r="849" ht="10.5">
      <c r="C849" s="12"/>
    </row>
    <row r="850" ht="10.5">
      <c r="C850" s="12"/>
    </row>
    <row r="851" ht="10.5">
      <c r="C851" s="12"/>
    </row>
    <row r="852" ht="10.5">
      <c r="C852" s="12"/>
    </row>
    <row r="853" ht="10.5">
      <c r="C853" s="12"/>
    </row>
    <row r="854" ht="10.5">
      <c r="C854" s="12"/>
    </row>
    <row r="855" ht="10.5">
      <c r="C855" s="12"/>
    </row>
    <row r="856" ht="10.5">
      <c r="C856" s="12"/>
    </row>
    <row r="857" ht="10.5">
      <c r="C857" s="12"/>
    </row>
    <row r="858" ht="10.5">
      <c r="C858" s="12"/>
    </row>
    <row r="859" ht="10.5">
      <c r="C859" s="12"/>
    </row>
    <row r="860" ht="10.5">
      <c r="C860" s="12"/>
    </row>
    <row r="861" ht="10.5">
      <c r="C861" s="12"/>
    </row>
    <row r="862" ht="10.5">
      <c r="C862" s="12"/>
    </row>
    <row r="863" ht="10.5">
      <c r="C863" s="12"/>
    </row>
    <row r="864" ht="10.5">
      <c r="C864" s="12"/>
    </row>
    <row r="865" ht="10.5">
      <c r="C865" s="12"/>
    </row>
    <row r="866" ht="10.5">
      <c r="C866" s="12"/>
    </row>
    <row r="867" ht="10.5">
      <c r="C867" s="12"/>
    </row>
    <row r="868" ht="10.5">
      <c r="C868" s="12"/>
    </row>
    <row r="869" ht="10.5">
      <c r="C869" s="12"/>
    </row>
    <row r="870" ht="10.5">
      <c r="C870" s="12"/>
    </row>
    <row r="871" ht="10.5">
      <c r="C871" s="12"/>
    </row>
    <row r="872" ht="10.5">
      <c r="C872" s="12"/>
    </row>
    <row r="873" ht="10.5">
      <c r="C873" s="12"/>
    </row>
    <row r="874" ht="10.5">
      <c r="C874" s="12"/>
    </row>
    <row r="875" ht="10.5">
      <c r="C875" s="12"/>
    </row>
    <row r="876" ht="10.5">
      <c r="C876" s="12"/>
    </row>
    <row r="877" ht="10.5">
      <c r="C877" s="12"/>
    </row>
    <row r="878" ht="10.5">
      <c r="C878" s="12"/>
    </row>
    <row r="879" ht="10.5">
      <c r="C879" s="12"/>
    </row>
    <row r="880" ht="10.5">
      <c r="C880" s="12"/>
    </row>
    <row r="881" ht="10.5">
      <c r="C881" s="12"/>
    </row>
    <row r="882" ht="10.5">
      <c r="C882" s="12"/>
    </row>
    <row r="883" ht="10.5">
      <c r="C883" s="12"/>
    </row>
    <row r="884" ht="10.5">
      <c r="C884" s="12"/>
    </row>
    <row r="885" ht="10.5">
      <c r="C885" s="12"/>
    </row>
    <row r="886" ht="10.5">
      <c r="C886" s="12"/>
    </row>
    <row r="887" ht="10.5">
      <c r="C887" s="12"/>
    </row>
    <row r="888" ht="10.5">
      <c r="C888" s="12"/>
    </row>
    <row r="889" ht="10.5">
      <c r="C889" s="12"/>
    </row>
    <row r="890" ht="10.5">
      <c r="C890" s="12"/>
    </row>
    <row r="891" ht="10.5">
      <c r="C891" s="12"/>
    </row>
    <row r="892" ht="10.5">
      <c r="C892" s="12"/>
    </row>
    <row r="893" ht="10.5">
      <c r="C893" s="12"/>
    </row>
    <row r="894" ht="10.5">
      <c r="C894" s="12"/>
    </row>
    <row r="895" ht="10.5">
      <c r="C895" s="12"/>
    </row>
    <row r="896" ht="10.5">
      <c r="C896" s="12"/>
    </row>
    <row r="897" ht="10.5">
      <c r="C897" s="12"/>
    </row>
    <row r="898" ht="10.5">
      <c r="C898" s="12"/>
    </row>
    <row r="899" ht="10.5">
      <c r="C899" s="12"/>
    </row>
    <row r="900" ht="10.5">
      <c r="C900" s="12"/>
    </row>
    <row r="901" ht="10.5">
      <c r="C901" s="12"/>
    </row>
    <row r="902" ht="10.5">
      <c r="C902" s="12"/>
    </row>
    <row r="903" ht="10.5">
      <c r="C903" s="12"/>
    </row>
    <row r="904" ht="10.5">
      <c r="C904" s="12"/>
    </row>
    <row r="905" ht="10.5">
      <c r="C905" s="12"/>
    </row>
    <row r="906" ht="10.5">
      <c r="C906" s="12"/>
    </row>
    <row r="907" ht="10.5">
      <c r="C907" s="12"/>
    </row>
    <row r="908" ht="10.5">
      <c r="C908" s="12"/>
    </row>
    <row r="909" ht="10.5">
      <c r="C909" s="12"/>
    </row>
    <row r="910" ht="10.5">
      <c r="C910" s="12"/>
    </row>
    <row r="911" ht="10.5">
      <c r="C911" s="12"/>
    </row>
    <row r="912" ht="10.5">
      <c r="C912" s="12"/>
    </row>
    <row r="913" ht="10.5">
      <c r="C913" s="12"/>
    </row>
    <row r="914" ht="10.5">
      <c r="C914" s="12"/>
    </row>
    <row r="915" ht="10.5">
      <c r="C915" s="12"/>
    </row>
    <row r="916" ht="10.5">
      <c r="C916" s="12"/>
    </row>
    <row r="917" ht="10.5">
      <c r="C917" s="12"/>
    </row>
    <row r="918" ht="10.5">
      <c r="C918" s="12"/>
    </row>
    <row r="919" ht="10.5">
      <c r="C919" s="12"/>
    </row>
    <row r="920" ht="10.5">
      <c r="C920" s="12"/>
    </row>
    <row r="921" ht="10.5">
      <c r="C921" s="12"/>
    </row>
    <row r="922" ht="10.5">
      <c r="C922" s="12"/>
    </row>
    <row r="923" ht="10.5">
      <c r="C923" s="12"/>
    </row>
    <row r="924" ht="10.5">
      <c r="C924" s="12"/>
    </row>
    <row r="925" ht="10.5">
      <c r="C925" s="12"/>
    </row>
    <row r="926" ht="10.5">
      <c r="C926" s="12"/>
    </row>
    <row r="927" ht="10.5">
      <c r="C927" s="12"/>
    </row>
    <row r="928" ht="10.5">
      <c r="C928" s="12"/>
    </row>
    <row r="929" ht="10.5">
      <c r="C929" s="12"/>
    </row>
    <row r="930" ht="10.5">
      <c r="C930" s="12"/>
    </row>
    <row r="931" ht="10.5">
      <c r="C931" s="12"/>
    </row>
    <row r="932" ht="10.5">
      <c r="C932" s="12"/>
    </row>
    <row r="933" ht="10.5">
      <c r="C933" s="12"/>
    </row>
    <row r="934" ht="10.5">
      <c r="C934" s="12"/>
    </row>
    <row r="935" ht="10.5">
      <c r="C935" s="12"/>
    </row>
    <row r="936" ht="10.5">
      <c r="C936" s="12"/>
    </row>
    <row r="937" ht="10.5">
      <c r="C937" s="12"/>
    </row>
    <row r="938" ht="10.5">
      <c r="C938" s="12"/>
    </row>
    <row r="939" ht="10.5">
      <c r="C939" s="12"/>
    </row>
    <row r="940" ht="10.5">
      <c r="C940" s="12"/>
    </row>
    <row r="941" ht="10.5">
      <c r="C941" s="12"/>
    </row>
    <row r="942" ht="10.5">
      <c r="C942" s="12"/>
    </row>
    <row r="943" ht="10.5">
      <c r="C943" s="12"/>
    </row>
    <row r="944" ht="10.5">
      <c r="C944" s="12"/>
    </row>
    <row r="945" ht="10.5">
      <c r="C945" s="12"/>
    </row>
    <row r="946" ht="10.5">
      <c r="C946" s="12"/>
    </row>
    <row r="947" ht="10.5">
      <c r="C947" s="12"/>
    </row>
    <row r="948" ht="10.5">
      <c r="C948" s="12"/>
    </row>
    <row r="949" ht="10.5">
      <c r="C949" s="12"/>
    </row>
    <row r="950" ht="10.5">
      <c r="C950" s="12"/>
    </row>
    <row r="951" ht="10.5">
      <c r="C951" s="12"/>
    </row>
    <row r="952" ht="10.5">
      <c r="C952" s="12"/>
    </row>
    <row r="953" ht="10.5">
      <c r="C953" s="12"/>
    </row>
    <row r="954" ht="10.5">
      <c r="C954" s="12"/>
    </row>
    <row r="955" ht="10.5">
      <c r="C955" s="12"/>
    </row>
    <row r="956" ht="10.5">
      <c r="C956" s="12"/>
    </row>
    <row r="957" ht="10.5">
      <c r="C957" s="12"/>
    </row>
    <row r="958" ht="10.5">
      <c r="C958" s="12"/>
    </row>
    <row r="959" ht="10.5">
      <c r="C959" s="12"/>
    </row>
    <row r="960" ht="10.5">
      <c r="C960" s="12"/>
    </row>
    <row r="961" ht="10.5">
      <c r="C961" s="12"/>
    </row>
    <row r="962" ht="10.5">
      <c r="C962" s="12"/>
    </row>
    <row r="963" ht="10.5">
      <c r="C963" s="12"/>
    </row>
    <row r="964" ht="10.5">
      <c r="C964" s="12"/>
    </row>
    <row r="965" ht="10.5">
      <c r="C965" s="12"/>
    </row>
    <row r="966" ht="10.5">
      <c r="C966" s="12"/>
    </row>
    <row r="967" ht="10.5">
      <c r="C967" s="12"/>
    </row>
    <row r="968" ht="10.5">
      <c r="C968" s="12"/>
    </row>
    <row r="969" ht="10.5">
      <c r="C969" s="12"/>
    </row>
    <row r="970" ht="10.5">
      <c r="C970" s="12"/>
    </row>
    <row r="971" ht="10.5">
      <c r="C971" s="12"/>
    </row>
    <row r="972" ht="10.5">
      <c r="C972" s="12"/>
    </row>
    <row r="973" ht="10.5">
      <c r="C973" s="12"/>
    </row>
    <row r="974" ht="10.5">
      <c r="C974" s="12"/>
    </row>
    <row r="975" ht="10.5">
      <c r="C975" s="12"/>
    </row>
    <row r="976" ht="10.5">
      <c r="C976" s="12"/>
    </row>
    <row r="977" ht="10.5">
      <c r="C977" s="12"/>
    </row>
    <row r="978" ht="10.5">
      <c r="C978" s="12"/>
    </row>
    <row r="979" ht="10.5">
      <c r="C979" s="12"/>
    </row>
    <row r="980" ht="10.5">
      <c r="C980" s="12"/>
    </row>
    <row r="981" ht="10.5">
      <c r="C981" s="12"/>
    </row>
    <row r="982" ht="10.5">
      <c r="C982" s="12"/>
    </row>
    <row r="983" ht="10.5">
      <c r="C983" s="12"/>
    </row>
    <row r="984" ht="10.5">
      <c r="C984" s="12"/>
    </row>
    <row r="985" ht="10.5">
      <c r="C985" s="12"/>
    </row>
    <row r="986" ht="10.5">
      <c r="C986" s="12"/>
    </row>
    <row r="987" ht="10.5">
      <c r="C987" s="12"/>
    </row>
    <row r="988" ht="10.5">
      <c r="C988" s="12"/>
    </row>
    <row r="989" ht="10.5">
      <c r="C989" s="12"/>
    </row>
    <row r="990" ht="10.5">
      <c r="C990" s="12"/>
    </row>
    <row r="991" ht="10.5">
      <c r="C991" s="12"/>
    </row>
    <row r="992" ht="10.5">
      <c r="C992" s="12"/>
    </row>
    <row r="993" ht="10.5">
      <c r="C993" s="12"/>
    </row>
    <row r="994" ht="10.5">
      <c r="C994" s="12"/>
    </row>
    <row r="995" ht="10.5">
      <c r="C995" s="12"/>
    </row>
    <row r="996" ht="10.5">
      <c r="C996" s="12"/>
    </row>
    <row r="997" ht="10.5">
      <c r="C997" s="12"/>
    </row>
    <row r="998" ht="10.5">
      <c r="C998" s="12"/>
    </row>
    <row r="999" ht="10.5">
      <c r="C999" s="12"/>
    </row>
    <row r="1000" ht="10.5">
      <c r="C1000" s="12"/>
    </row>
    <row r="1001" ht="10.5">
      <c r="C1001" s="12"/>
    </row>
    <row r="1002" ht="10.5">
      <c r="C1002" s="12"/>
    </row>
    <row r="1003" ht="10.5">
      <c r="C1003" s="12"/>
    </row>
    <row r="1004" ht="10.5">
      <c r="C1004" s="12"/>
    </row>
    <row r="1005" ht="10.5">
      <c r="C1005" s="12"/>
    </row>
    <row r="1006" ht="10.5">
      <c r="C1006" s="12"/>
    </row>
    <row r="1007" ht="10.5">
      <c r="C1007" s="12"/>
    </row>
    <row r="1008" ht="10.5">
      <c r="C1008" s="12"/>
    </row>
    <row r="1009" ht="10.5">
      <c r="C1009" s="12"/>
    </row>
    <row r="1010" ht="10.5">
      <c r="C1010" s="12"/>
    </row>
    <row r="1011" ht="10.5">
      <c r="C1011" s="12"/>
    </row>
    <row r="1012" ht="10.5">
      <c r="C1012" s="12"/>
    </row>
    <row r="1013" ht="10.5">
      <c r="C1013" s="12"/>
    </row>
    <row r="1014" ht="10.5">
      <c r="C1014" s="12"/>
    </row>
    <row r="1015" ht="10.5">
      <c r="C1015" s="12"/>
    </row>
    <row r="1016" ht="10.5">
      <c r="C1016" s="12"/>
    </row>
    <row r="1017" ht="10.5">
      <c r="C1017" s="12"/>
    </row>
    <row r="1018" ht="10.5">
      <c r="C1018" s="12"/>
    </row>
    <row r="1019" ht="10.5">
      <c r="C1019" s="12"/>
    </row>
    <row r="1020" ht="10.5">
      <c r="C1020" s="12"/>
    </row>
    <row r="1021" ht="10.5">
      <c r="C1021" s="12"/>
    </row>
    <row r="1022" ht="10.5">
      <c r="C1022" s="12"/>
    </row>
    <row r="1023" ht="10.5">
      <c r="C1023" s="12"/>
    </row>
    <row r="1024" ht="10.5">
      <c r="C1024" s="12"/>
    </row>
    <row r="1025" ht="10.5">
      <c r="C1025" s="12"/>
    </row>
    <row r="1026" ht="10.5">
      <c r="C1026" s="12"/>
    </row>
    <row r="1027" ht="10.5">
      <c r="C1027" s="12"/>
    </row>
    <row r="1028" ht="10.5">
      <c r="C1028" s="12"/>
    </row>
    <row r="1029" ht="10.5">
      <c r="C1029" s="12"/>
    </row>
    <row r="1030" ht="10.5">
      <c r="C1030" s="12"/>
    </row>
    <row r="1031" ht="10.5">
      <c r="C1031" s="12"/>
    </row>
    <row r="1032" ht="10.5">
      <c r="C1032" s="12"/>
    </row>
    <row r="1033" ht="10.5">
      <c r="C1033" s="12"/>
    </row>
    <row r="1034" ht="10.5">
      <c r="C1034" s="12"/>
    </row>
    <row r="1035" ht="10.5">
      <c r="C1035" s="12"/>
    </row>
    <row r="1036" ht="10.5">
      <c r="C1036" s="12"/>
    </row>
    <row r="1037" ht="10.5">
      <c r="C1037" s="12"/>
    </row>
    <row r="1038" ht="10.5">
      <c r="C1038" s="12"/>
    </row>
    <row r="1039" ht="10.5">
      <c r="C1039" s="12"/>
    </row>
    <row r="1040" ht="10.5">
      <c r="C1040" s="12"/>
    </row>
    <row r="1041" ht="10.5">
      <c r="C1041" s="12"/>
    </row>
    <row r="1042" ht="10.5">
      <c r="C1042" s="12"/>
    </row>
    <row r="1043" ht="10.5">
      <c r="C1043" s="12"/>
    </row>
    <row r="1044" ht="10.5">
      <c r="C1044" s="12"/>
    </row>
    <row r="1045" ht="10.5">
      <c r="C1045" s="12"/>
    </row>
    <row r="1046" ht="10.5">
      <c r="C1046" s="12"/>
    </row>
    <row r="1047" ht="10.5">
      <c r="C1047" s="12"/>
    </row>
    <row r="1048" ht="10.5">
      <c r="C1048" s="12"/>
    </row>
    <row r="1049" ht="10.5">
      <c r="C1049" s="12"/>
    </row>
    <row r="1050" ht="10.5">
      <c r="C1050" s="12"/>
    </row>
    <row r="1051" ht="10.5">
      <c r="C1051" s="12"/>
    </row>
    <row r="1052" ht="10.5">
      <c r="C1052" s="12"/>
    </row>
    <row r="1053" ht="10.5">
      <c r="C1053" s="12"/>
    </row>
    <row r="1054" ht="10.5">
      <c r="C1054" s="12"/>
    </row>
    <row r="1055" ht="10.5">
      <c r="C1055" s="12"/>
    </row>
    <row r="1056" ht="10.5">
      <c r="C1056" s="12"/>
    </row>
    <row r="1057" ht="10.5">
      <c r="C1057" s="12"/>
    </row>
    <row r="1058" ht="10.5">
      <c r="C1058" s="12"/>
    </row>
    <row r="1059" ht="10.5">
      <c r="C1059" s="12"/>
    </row>
    <row r="1060" ht="10.5">
      <c r="C1060" s="12"/>
    </row>
    <row r="1061" ht="10.5">
      <c r="C1061" s="12"/>
    </row>
    <row r="1062" ht="10.5">
      <c r="C1062" s="12"/>
    </row>
    <row r="1063" ht="10.5">
      <c r="C1063" s="12"/>
    </row>
    <row r="1064" ht="10.5">
      <c r="C1064" s="12"/>
    </row>
    <row r="1065" ht="10.5">
      <c r="C1065" s="12"/>
    </row>
    <row r="1066" ht="10.5">
      <c r="C1066" s="12"/>
    </row>
    <row r="1067" ht="10.5">
      <c r="C1067" s="12"/>
    </row>
    <row r="1068" ht="10.5">
      <c r="C1068" s="12"/>
    </row>
    <row r="1069" ht="10.5">
      <c r="C1069" s="12"/>
    </row>
    <row r="1070" ht="10.5">
      <c r="C1070" s="12"/>
    </row>
    <row r="1071" ht="10.5">
      <c r="C1071" s="12"/>
    </row>
    <row r="1072" ht="10.5">
      <c r="C1072" s="12"/>
    </row>
    <row r="1073" ht="10.5">
      <c r="C1073" s="12"/>
    </row>
    <row r="1074" ht="10.5">
      <c r="C1074" s="12"/>
    </row>
    <row r="1075" ht="10.5">
      <c r="C1075" s="12"/>
    </row>
    <row r="1076" ht="10.5">
      <c r="C1076" s="12"/>
    </row>
    <row r="1077" ht="10.5">
      <c r="C1077" s="12"/>
    </row>
    <row r="1078" ht="10.5">
      <c r="C1078" s="12"/>
    </row>
    <row r="1079" ht="10.5">
      <c r="C1079" s="12"/>
    </row>
    <row r="1080" ht="10.5">
      <c r="C1080" s="12"/>
    </row>
    <row r="1081" ht="10.5">
      <c r="C1081" s="12"/>
    </row>
    <row r="1082" ht="10.5">
      <c r="C1082" s="12"/>
    </row>
    <row r="1083" ht="10.5">
      <c r="C1083" s="12"/>
    </row>
    <row r="1084" ht="10.5">
      <c r="C1084" s="12"/>
    </row>
    <row r="1085" ht="10.5">
      <c r="C1085" s="12"/>
    </row>
    <row r="1086" ht="10.5">
      <c r="C1086" s="12"/>
    </row>
    <row r="1087" ht="10.5">
      <c r="C1087" s="12"/>
    </row>
    <row r="1088" ht="10.5">
      <c r="C1088" s="12"/>
    </row>
    <row r="1089" ht="10.5">
      <c r="C1089" s="12"/>
    </row>
    <row r="1090" ht="10.5">
      <c r="C1090" s="12"/>
    </row>
    <row r="1091" ht="10.5">
      <c r="C1091" s="12"/>
    </row>
    <row r="1092" ht="10.5">
      <c r="C1092" s="12"/>
    </row>
    <row r="1093" ht="10.5">
      <c r="C1093" s="12"/>
    </row>
    <row r="1094" ht="10.5">
      <c r="C1094" s="12"/>
    </row>
    <row r="1095" ht="10.5">
      <c r="C1095" s="12"/>
    </row>
    <row r="1096" ht="10.5">
      <c r="C1096" s="12"/>
    </row>
    <row r="1097" ht="10.5">
      <c r="C1097" s="12"/>
    </row>
    <row r="1098" ht="10.5">
      <c r="C1098" s="12"/>
    </row>
    <row r="1099" ht="10.5">
      <c r="C1099" s="12"/>
    </row>
    <row r="1100" ht="10.5">
      <c r="C1100" s="12"/>
    </row>
    <row r="1101" ht="10.5">
      <c r="C1101" s="12"/>
    </row>
    <row r="1102" ht="10.5">
      <c r="C1102" s="12"/>
    </row>
    <row r="1103" ht="10.5">
      <c r="C1103" s="12"/>
    </row>
    <row r="1104" ht="10.5">
      <c r="C1104" s="12"/>
    </row>
    <row r="1105" ht="10.5">
      <c r="C1105" s="12"/>
    </row>
    <row r="1106" ht="10.5">
      <c r="C1106" s="12"/>
    </row>
    <row r="1107" ht="10.5">
      <c r="C1107" s="12"/>
    </row>
    <row r="1108" ht="10.5">
      <c r="C1108" s="12"/>
    </row>
    <row r="1109" ht="10.5">
      <c r="C1109" s="12"/>
    </row>
    <row r="1110" ht="10.5">
      <c r="C1110" s="12"/>
    </row>
    <row r="1111" ht="10.5">
      <c r="C1111" s="12"/>
    </row>
    <row r="1112" ht="10.5">
      <c r="C1112" s="12"/>
    </row>
    <row r="1113" ht="10.5">
      <c r="C1113" s="12"/>
    </row>
    <row r="1114" ht="10.5">
      <c r="C1114" s="12"/>
    </row>
    <row r="1115" ht="10.5">
      <c r="C1115" s="12"/>
    </row>
    <row r="1116" ht="10.5">
      <c r="C1116" s="12"/>
    </row>
    <row r="1117" ht="10.5">
      <c r="C1117" s="12"/>
    </row>
    <row r="1118" ht="10.5">
      <c r="C1118" s="12"/>
    </row>
    <row r="1119" ht="10.5">
      <c r="C1119" s="12"/>
    </row>
    <row r="1120" ht="10.5">
      <c r="C1120" s="12"/>
    </row>
    <row r="1121" ht="10.5">
      <c r="C1121" s="12"/>
    </row>
    <row r="1122" ht="10.5">
      <c r="C1122" s="12"/>
    </row>
    <row r="1123" ht="10.5">
      <c r="C1123" s="12"/>
    </row>
    <row r="1124" ht="10.5">
      <c r="C1124" s="12"/>
    </row>
    <row r="1125" ht="10.5">
      <c r="C1125" s="12"/>
    </row>
    <row r="1126" ht="10.5">
      <c r="C1126" s="12"/>
    </row>
    <row r="1127" ht="10.5">
      <c r="C1127" s="12"/>
    </row>
    <row r="1128" ht="10.5">
      <c r="C1128" s="12"/>
    </row>
    <row r="1129" ht="10.5">
      <c r="C1129" s="12"/>
    </row>
    <row r="1130" ht="10.5">
      <c r="C1130" s="12"/>
    </row>
    <row r="1131" ht="10.5">
      <c r="C1131" s="12"/>
    </row>
    <row r="1132" ht="10.5">
      <c r="C1132" s="12"/>
    </row>
    <row r="1133" ht="10.5">
      <c r="C1133" s="12"/>
    </row>
    <row r="1134" ht="10.5">
      <c r="C1134" s="12"/>
    </row>
    <row r="1135" ht="10.5">
      <c r="C1135" s="12"/>
    </row>
    <row r="1136" ht="10.5">
      <c r="C1136" s="12"/>
    </row>
    <row r="1137" ht="10.5">
      <c r="C1137" s="12"/>
    </row>
    <row r="1138" ht="10.5">
      <c r="C1138" s="12"/>
    </row>
    <row r="1139" ht="10.5">
      <c r="C1139" s="12"/>
    </row>
    <row r="1140" ht="10.5">
      <c r="C1140" s="12"/>
    </row>
    <row r="1141" ht="10.5">
      <c r="C1141" s="12"/>
    </row>
    <row r="1142" ht="10.5">
      <c r="C1142" s="12"/>
    </row>
    <row r="1143" ht="10.5">
      <c r="C1143" s="12"/>
    </row>
    <row r="1144" ht="10.5">
      <c r="C1144" s="12"/>
    </row>
    <row r="1145" ht="10.5">
      <c r="C1145" s="12"/>
    </row>
    <row r="1146" ht="10.5">
      <c r="C1146" s="12"/>
    </row>
    <row r="1147" ht="10.5">
      <c r="C1147" s="12"/>
    </row>
    <row r="1148" ht="10.5">
      <c r="C1148" s="12"/>
    </row>
    <row r="1149" ht="10.5">
      <c r="C1149" s="12"/>
    </row>
    <row r="1150" ht="10.5">
      <c r="C1150" s="12"/>
    </row>
    <row r="1151" ht="10.5">
      <c r="C1151" s="12"/>
    </row>
    <row r="1152" ht="10.5">
      <c r="C1152" s="12"/>
    </row>
    <row r="1153" ht="10.5">
      <c r="C1153" s="12"/>
    </row>
    <row r="1154" ht="10.5">
      <c r="C1154" s="12"/>
    </row>
    <row r="1155" ht="10.5">
      <c r="C1155" s="12"/>
    </row>
    <row r="1156" ht="10.5">
      <c r="C1156" s="12"/>
    </row>
    <row r="1157" ht="10.5">
      <c r="C1157" s="12"/>
    </row>
    <row r="1158" ht="10.5">
      <c r="C1158" s="12"/>
    </row>
    <row r="1159" ht="10.5">
      <c r="C1159" s="12"/>
    </row>
    <row r="1160" ht="10.5">
      <c r="C1160" s="12"/>
    </row>
    <row r="1161" ht="10.5">
      <c r="C1161" s="12"/>
    </row>
    <row r="1162" ht="10.5">
      <c r="C1162" s="12"/>
    </row>
    <row r="1163" ht="10.5">
      <c r="C1163" s="12"/>
    </row>
    <row r="1164" ht="10.5">
      <c r="C1164" s="12"/>
    </row>
    <row r="1165" ht="10.5">
      <c r="C1165" s="12"/>
    </row>
    <row r="1166" ht="10.5">
      <c r="C1166" s="12"/>
    </row>
    <row r="1167" ht="10.5">
      <c r="C1167" s="12"/>
    </row>
    <row r="1168" ht="10.5">
      <c r="C1168" s="12"/>
    </row>
    <row r="1169" ht="10.5">
      <c r="C1169" s="12"/>
    </row>
    <row r="1170" ht="10.5">
      <c r="C1170" s="12"/>
    </row>
    <row r="1171" ht="10.5">
      <c r="C1171" s="12"/>
    </row>
    <row r="1172" ht="10.5">
      <c r="C1172" s="12"/>
    </row>
    <row r="1173" ht="10.5">
      <c r="C1173" s="12"/>
    </row>
    <row r="1174" ht="10.5">
      <c r="C1174" s="12"/>
    </row>
    <row r="1175" ht="10.5">
      <c r="C1175" s="12"/>
    </row>
    <row r="1176" ht="10.5">
      <c r="C1176" s="12"/>
    </row>
    <row r="1177" ht="10.5">
      <c r="C1177" s="12"/>
    </row>
    <row r="1178" ht="10.5">
      <c r="C1178" s="12"/>
    </row>
    <row r="1179" ht="10.5">
      <c r="C1179" s="12"/>
    </row>
    <row r="1180" ht="10.5">
      <c r="C1180" s="12"/>
    </row>
    <row r="1181" ht="10.5">
      <c r="C1181" s="12"/>
    </row>
    <row r="1182" ht="10.5">
      <c r="C1182" s="12"/>
    </row>
    <row r="1183" ht="10.5">
      <c r="C1183" s="12"/>
    </row>
    <row r="1184" ht="10.5">
      <c r="C1184" s="12"/>
    </row>
    <row r="1185" ht="10.5">
      <c r="C1185" s="12"/>
    </row>
    <row r="1186" ht="10.5">
      <c r="C1186" s="12"/>
    </row>
    <row r="1187" ht="10.5">
      <c r="C1187" s="12"/>
    </row>
    <row r="1188" ht="10.5">
      <c r="C1188" s="12"/>
    </row>
    <row r="1189" ht="10.5">
      <c r="C1189" s="12"/>
    </row>
    <row r="1190" ht="10.5">
      <c r="C1190" s="12"/>
    </row>
    <row r="1191" ht="10.5">
      <c r="C1191" s="12"/>
    </row>
    <row r="1192" ht="10.5">
      <c r="C1192" s="12"/>
    </row>
    <row r="1193" ht="10.5">
      <c r="C1193" s="12"/>
    </row>
    <row r="1194" ht="10.5">
      <c r="C1194" s="12"/>
    </row>
    <row r="1195" ht="10.5">
      <c r="C1195" s="12"/>
    </row>
    <row r="1196" ht="10.5">
      <c r="C1196" s="12"/>
    </row>
    <row r="1197" ht="10.5">
      <c r="C1197" s="12"/>
    </row>
    <row r="1198" ht="10.5">
      <c r="C1198" s="12"/>
    </row>
    <row r="1199" ht="10.5">
      <c r="C1199" s="12"/>
    </row>
    <row r="1200" ht="10.5">
      <c r="C1200" s="12"/>
    </row>
    <row r="1201" ht="10.5">
      <c r="C1201" s="12"/>
    </row>
    <row r="1202" ht="10.5">
      <c r="C1202" s="12"/>
    </row>
    <row r="1203" ht="10.5">
      <c r="C1203" s="12"/>
    </row>
    <row r="1204" ht="10.5">
      <c r="C1204" s="12"/>
    </row>
    <row r="1205" ht="10.5">
      <c r="C1205" s="12"/>
    </row>
    <row r="1206" ht="10.5">
      <c r="C1206" s="12"/>
    </row>
    <row r="1207" ht="10.5">
      <c r="C1207" s="12"/>
    </row>
    <row r="1208" ht="10.5">
      <c r="C1208" s="12"/>
    </row>
    <row r="1209" ht="10.5">
      <c r="C1209" s="12"/>
    </row>
    <row r="1210" ht="10.5">
      <c r="C1210" s="12"/>
    </row>
    <row r="1211" ht="10.5">
      <c r="C1211" s="12"/>
    </row>
    <row r="1212" ht="10.5">
      <c r="C1212" s="12"/>
    </row>
    <row r="1213" ht="10.5">
      <c r="C1213" s="12"/>
    </row>
    <row r="1214" ht="10.5">
      <c r="C1214" s="12"/>
    </row>
    <row r="1215" ht="10.5">
      <c r="C1215" s="12"/>
    </row>
    <row r="1216" ht="10.5">
      <c r="C1216" s="12"/>
    </row>
    <row r="1217" ht="10.5">
      <c r="C1217" s="12"/>
    </row>
    <row r="1218" ht="10.5">
      <c r="C1218" s="12"/>
    </row>
    <row r="1219" ht="10.5">
      <c r="C1219" s="12"/>
    </row>
    <row r="1220" ht="10.5">
      <c r="C1220" s="12"/>
    </row>
    <row r="1221" ht="10.5">
      <c r="C1221" s="12"/>
    </row>
    <row r="1222" ht="10.5">
      <c r="C1222" s="12"/>
    </row>
    <row r="1223" ht="10.5">
      <c r="C1223" s="12"/>
    </row>
    <row r="1224" ht="10.5">
      <c r="C1224" s="12"/>
    </row>
    <row r="1225" ht="10.5">
      <c r="C1225" s="12"/>
    </row>
    <row r="1226" ht="10.5">
      <c r="C1226" s="12"/>
    </row>
    <row r="1227" ht="10.5">
      <c r="C1227" s="12"/>
    </row>
    <row r="1228" ht="10.5">
      <c r="C1228" s="12"/>
    </row>
    <row r="1229" ht="10.5">
      <c r="C1229" s="12"/>
    </row>
    <row r="1230" ht="10.5">
      <c r="C1230" s="12"/>
    </row>
    <row r="1231" ht="10.5">
      <c r="C1231" s="12"/>
    </row>
    <row r="1232" ht="10.5">
      <c r="C1232" s="12"/>
    </row>
    <row r="1233" ht="10.5">
      <c r="C1233" s="12"/>
    </row>
    <row r="1234" ht="10.5">
      <c r="C1234" s="12"/>
    </row>
    <row r="1235" ht="10.5">
      <c r="C1235" s="12"/>
    </row>
    <row r="1236" ht="10.5">
      <c r="C1236" s="12"/>
    </row>
    <row r="1237" ht="10.5">
      <c r="C1237" s="12"/>
    </row>
    <row r="1238" ht="10.5">
      <c r="C1238" s="12"/>
    </row>
    <row r="1239" ht="10.5">
      <c r="C1239" s="12"/>
    </row>
    <row r="1240" ht="10.5">
      <c r="C1240" s="12"/>
    </row>
    <row r="1241" ht="10.5">
      <c r="C1241" s="12"/>
    </row>
    <row r="1242" ht="10.5">
      <c r="C1242" s="12"/>
    </row>
    <row r="1243" ht="10.5">
      <c r="C1243" s="12"/>
    </row>
    <row r="1244" ht="10.5">
      <c r="C1244" s="12"/>
    </row>
    <row r="1245" ht="10.5">
      <c r="C1245" s="12"/>
    </row>
    <row r="1246" ht="10.5">
      <c r="C1246" s="12"/>
    </row>
    <row r="1247" ht="10.5">
      <c r="C1247" s="12"/>
    </row>
    <row r="1248" ht="10.5">
      <c r="C1248" s="12"/>
    </row>
    <row r="1249" ht="10.5">
      <c r="C1249" s="12"/>
    </row>
    <row r="1250" ht="10.5">
      <c r="C1250" s="12"/>
    </row>
    <row r="1251" ht="10.5">
      <c r="C1251" s="12"/>
    </row>
    <row r="1252" ht="10.5">
      <c r="C1252" s="12"/>
    </row>
    <row r="1253" ht="10.5">
      <c r="C1253" s="12"/>
    </row>
    <row r="1254" ht="10.5">
      <c r="C1254" s="12"/>
    </row>
    <row r="1255" ht="10.5">
      <c r="C1255" s="12"/>
    </row>
    <row r="1256" ht="10.5">
      <c r="C1256" s="12"/>
    </row>
    <row r="1257" ht="10.5">
      <c r="C1257" s="12"/>
    </row>
    <row r="1258" ht="10.5">
      <c r="C1258" s="12"/>
    </row>
    <row r="1259" ht="10.5">
      <c r="C1259" s="12"/>
    </row>
    <row r="1260" ht="10.5">
      <c r="C1260" s="12"/>
    </row>
    <row r="1261" ht="10.5">
      <c r="C1261" s="12"/>
    </row>
    <row r="1262" ht="10.5">
      <c r="C1262" s="12"/>
    </row>
    <row r="1263" ht="10.5">
      <c r="C1263" s="12"/>
    </row>
    <row r="1264" ht="10.5">
      <c r="C1264" s="12"/>
    </row>
    <row r="1265" ht="10.5">
      <c r="C1265" s="12"/>
    </row>
    <row r="1266" ht="10.5">
      <c r="C1266" s="12"/>
    </row>
    <row r="1267" ht="10.5">
      <c r="C1267" s="12"/>
    </row>
    <row r="1268" ht="10.5">
      <c r="C1268" s="12"/>
    </row>
    <row r="1269" ht="10.5">
      <c r="C1269" s="12"/>
    </row>
    <row r="1270" ht="10.5">
      <c r="C1270" s="12"/>
    </row>
    <row r="1271" ht="10.5">
      <c r="C1271" s="12"/>
    </row>
    <row r="1272" ht="10.5">
      <c r="C1272" s="12"/>
    </row>
    <row r="1273" ht="10.5">
      <c r="C1273" s="12"/>
    </row>
    <row r="1274" ht="10.5">
      <c r="C1274" s="12"/>
    </row>
    <row r="1275" ht="10.5">
      <c r="C1275" s="12"/>
    </row>
    <row r="1276" ht="10.5">
      <c r="C1276" s="12"/>
    </row>
    <row r="1277" ht="10.5">
      <c r="C1277" s="12"/>
    </row>
    <row r="1278" ht="10.5">
      <c r="C1278" s="12"/>
    </row>
    <row r="1279" ht="10.5">
      <c r="C1279" s="12"/>
    </row>
    <row r="1280" ht="10.5">
      <c r="C1280" s="12"/>
    </row>
    <row r="1281" ht="10.5">
      <c r="C1281" s="12"/>
    </row>
    <row r="1282" ht="10.5">
      <c r="C1282" s="12"/>
    </row>
    <row r="1283" ht="10.5">
      <c r="C1283" s="12"/>
    </row>
    <row r="1284" ht="10.5">
      <c r="C1284" s="12"/>
    </row>
    <row r="1285" ht="10.5">
      <c r="C1285" s="12"/>
    </row>
    <row r="1286" ht="10.5">
      <c r="C1286" s="12"/>
    </row>
    <row r="1287" ht="10.5">
      <c r="C1287" s="12"/>
    </row>
    <row r="1288" ht="10.5">
      <c r="C1288" s="12"/>
    </row>
    <row r="1289" ht="10.5">
      <c r="C1289" s="12"/>
    </row>
    <row r="1290" ht="10.5">
      <c r="C1290" s="12"/>
    </row>
    <row r="1291" ht="10.5">
      <c r="C1291" s="12"/>
    </row>
    <row r="1292" ht="10.5">
      <c r="C1292" s="12"/>
    </row>
    <row r="1293" ht="10.5">
      <c r="C1293" s="12"/>
    </row>
    <row r="1294" ht="10.5">
      <c r="C1294" s="12"/>
    </row>
    <row r="1295" ht="10.5">
      <c r="C1295" s="12"/>
    </row>
    <row r="1296" ht="10.5">
      <c r="C1296" s="12"/>
    </row>
    <row r="1297" ht="10.5">
      <c r="C1297" s="12"/>
    </row>
    <row r="1298" ht="10.5">
      <c r="C1298" s="12"/>
    </row>
    <row r="1299" ht="10.5">
      <c r="C1299" s="12"/>
    </row>
    <row r="1300" ht="10.5">
      <c r="C1300" s="12"/>
    </row>
    <row r="1301" ht="10.5">
      <c r="C1301" s="12"/>
    </row>
    <row r="1302" ht="10.5">
      <c r="C1302" s="12"/>
    </row>
    <row r="1303" ht="10.5">
      <c r="C1303" s="12"/>
    </row>
    <row r="1304" ht="10.5">
      <c r="C1304" s="12"/>
    </row>
    <row r="1305" ht="10.5">
      <c r="C1305" s="12"/>
    </row>
    <row r="1306" ht="10.5">
      <c r="C1306" s="12"/>
    </row>
    <row r="1307" ht="10.5">
      <c r="C1307" s="12"/>
    </row>
    <row r="1308" ht="10.5">
      <c r="C1308" s="12"/>
    </row>
    <row r="1309" ht="10.5">
      <c r="C1309" s="12"/>
    </row>
    <row r="1310" ht="10.5">
      <c r="C1310" s="12"/>
    </row>
    <row r="1311" ht="10.5">
      <c r="C1311" s="12"/>
    </row>
    <row r="1312" ht="10.5">
      <c r="C1312" s="12"/>
    </row>
    <row r="1313" ht="10.5">
      <c r="C1313" s="12"/>
    </row>
    <row r="1314" ht="10.5">
      <c r="C1314" s="12"/>
    </row>
    <row r="1315" ht="10.5">
      <c r="C1315" s="12"/>
    </row>
    <row r="1316" ht="10.5">
      <c r="C1316" s="12"/>
    </row>
    <row r="1317" ht="10.5">
      <c r="C1317" s="12"/>
    </row>
    <row r="1318" ht="10.5">
      <c r="C1318" s="12"/>
    </row>
    <row r="1319" ht="10.5">
      <c r="C1319" s="12"/>
    </row>
    <row r="1320" ht="10.5">
      <c r="C1320" s="12"/>
    </row>
    <row r="1321" ht="10.5">
      <c r="C1321" s="12"/>
    </row>
    <row r="1322" ht="10.5">
      <c r="C1322" s="12"/>
    </row>
    <row r="1323" ht="10.5">
      <c r="C1323" s="12"/>
    </row>
    <row r="1324" ht="10.5">
      <c r="C1324" s="12"/>
    </row>
    <row r="1325" ht="10.5">
      <c r="C1325" s="12"/>
    </row>
    <row r="1326" ht="10.5">
      <c r="C1326" s="12"/>
    </row>
    <row r="1327" ht="10.5">
      <c r="C1327" s="12"/>
    </row>
    <row r="1328" ht="10.5">
      <c r="C1328" s="12"/>
    </row>
    <row r="1329" ht="10.5">
      <c r="C1329" s="12"/>
    </row>
    <row r="1330" ht="10.5">
      <c r="C1330" s="12"/>
    </row>
    <row r="1331" ht="10.5">
      <c r="C1331" s="12"/>
    </row>
    <row r="1332" ht="10.5">
      <c r="C1332" s="12"/>
    </row>
    <row r="1333" ht="10.5">
      <c r="C1333" s="12"/>
    </row>
    <row r="1334" ht="10.5">
      <c r="C1334" s="12"/>
    </row>
    <row r="1335" ht="10.5">
      <c r="C1335" s="12"/>
    </row>
    <row r="1336" ht="10.5">
      <c r="C1336" s="12"/>
    </row>
    <row r="1337" ht="10.5">
      <c r="C1337" s="12"/>
    </row>
    <row r="1338" ht="10.5">
      <c r="C1338" s="12"/>
    </row>
    <row r="1339" ht="10.5">
      <c r="C1339" s="12"/>
    </row>
    <row r="1340" ht="10.5">
      <c r="C1340" s="12"/>
    </row>
    <row r="1341" ht="10.5">
      <c r="C1341" s="12"/>
    </row>
    <row r="1342" ht="10.5">
      <c r="C1342" s="12"/>
    </row>
    <row r="1343" ht="10.5">
      <c r="C1343" s="12"/>
    </row>
    <row r="1344" ht="10.5">
      <c r="C1344" s="12"/>
    </row>
    <row r="1345" ht="10.5">
      <c r="C1345" s="12"/>
    </row>
    <row r="1346" ht="10.5">
      <c r="C1346" s="12"/>
    </row>
    <row r="1347" ht="10.5">
      <c r="C1347" s="12"/>
    </row>
    <row r="1348" ht="10.5">
      <c r="C1348" s="12"/>
    </row>
    <row r="1349" ht="10.5">
      <c r="C1349" s="12"/>
    </row>
    <row r="1350" ht="10.5">
      <c r="C1350" s="12"/>
    </row>
    <row r="1351" ht="10.5">
      <c r="C1351" s="12"/>
    </row>
    <row r="1352" ht="10.5">
      <c r="C1352" s="12"/>
    </row>
    <row r="1353" ht="10.5">
      <c r="C1353" s="12"/>
    </row>
    <row r="1354" ht="10.5">
      <c r="C1354" s="12"/>
    </row>
    <row r="1355" ht="10.5">
      <c r="C1355" s="12"/>
    </row>
    <row r="1356" ht="10.5">
      <c r="C1356" s="12"/>
    </row>
    <row r="1357" ht="10.5">
      <c r="C1357" s="12"/>
    </row>
    <row r="1358" ht="10.5">
      <c r="C1358" s="12"/>
    </row>
    <row r="1359" ht="10.5">
      <c r="C1359" s="12"/>
    </row>
    <row r="1360" ht="10.5">
      <c r="C1360" s="12"/>
    </row>
    <row r="1361" ht="10.5">
      <c r="C1361" s="12"/>
    </row>
    <row r="1362" ht="10.5">
      <c r="C1362" s="12"/>
    </row>
    <row r="1363" ht="10.5">
      <c r="C1363" s="12"/>
    </row>
    <row r="1364" ht="10.5">
      <c r="C1364" s="12"/>
    </row>
    <row r="1365" ht="10.5">
      <c r="C1365" s="12"/>
    </row>
    <row r="1366" ht="10.5">
      <c r="C1366" s="12"/>
    </row>
    <row r="1367" ht="10.5">
      <c r="C1367" s="12"/>
    </row>
    <row r="1368" ht="10.5">
      <c r="C1368" s="12"/>
    </row>
    <row r="1369" ht="10.5">
      <c r="C1369" s="12"/>
    </row>
    <row r="1370" ht="10.5">
      <c r="C1370" s="12"/>
    </row>
    <row r="1371" ht="10.5">
      <c r="C1371" s="12"/>
    </row>
    <row r="1372" ht="10.5">
      <c r="C1372" s="12"/>
    </row>
    <row r="1373" ht="10.5">
      <c r="C1373" s="12"/>
    </row>
    <row r="1374" ht="10.5">
      <c r="C1374" s="12"/>
    </row>
    <row r="1375" ht="10.5">
      <c r="C1375" s="12"/>
    </row>
    <row r="1376" ht="10.5">
      <c r="C1376" s="12"/>
    </row>
    <row r="1377" ht="10.5">
      <c r="C1377" s="12"/>
    </row>
    <row r="1378" ht="10.5">
      <c r="C1378" s="12"/>
    </row>
    <row r="1379" ht="10.5">
      <c r="C1379" s="12"/>
    </row>
    <row r="1380" ht="10.5">
      <c r="C1380" s="12"/>
    </row>
    <row r="1381" ht="10.5">
      <c r="C1381" s="12"/>
    </row>
    <row r="1382" ht="10.5">
      <c r="C1382" s="12"/>
    </row>
    <row r="1383" ht="10.5">
      <c r="C1383" s="12"/>
    </row>
    <row r="1384" ht="10.5">
      <c r="C1384" s="12"/>
    </row>
    <row r="1385" ht="10.5">
      <c r="C1385" s="12"/>
    </row>
    <row r="1386" ht="10.5">
      <c r="C1386" s="12"/>
    </row>
    <row r="1387" ht="10.5">
      <c r="C1387" s="12"/>
    </row>
    <row r="1388" ht="10.5">
      <c r="C1388" s="12"/>
    </row>
    <row r="1389" ht="10.5">
      <c r="C1389" s="12"/>
    </row>
    <row r="1390" ht="10.5">
      <c r="C1390" s="12"/>
    </row>
    <row r="1391" ht="10.5">
      <c r="C1391" s="12"/>
    </row>
    <row r="1392" ht="10.5">
      <c r="C1392" s="12"/>
    </row>
    <row r="1393" ht="10.5">
      <c r="C1393" s="12"/>
    </row>
    <row r="1394" ht="10.5">
      <c r="C1394" s="12"/>
    </row>
    <row r="1395" ht="10.5">
      <c r="C1395" s="12"/>
    </row>
    <row r="1396" ht="10.5">
      <c r="C1396" s="12"/>
    </row>
    <row r="1397" ht="10.5">
      <c r="C1397" s="12"/>
    </row>
    <row r="1398" ht="10.5">
      <c r="C1398" s="12"/>
    </row>
    <row r="1399" ht="10.5">
      <c r="C1399" s="12"/>
    </row>
    <row r="1400" ht="10.5">
      <c r="C1400" s="12"/>
    </row>
    <row r="1401" ht="10.5">
      <c r="C1401" s="12"/>
    </row>
    <row r="1402" ht="10.5">
      <c r="C1402" s="12"/>
    </row>
    <row r="1403" ht="10.5">
      <c r="C1403" s="12"/>
    </row>
    <row r="1404" ht="10.5">
      <c r="C1404" s="12"/>
    </row>
    <row r="1405" ht="10.5">
      <c r="C1405" s="12"/>
    </row>
    <row r="1406" ht="10.5">
      <c r="C1406" s="12"/>
    </row>
    <row r="1407" ht="10.5">
      <c r="C1407" s="12"/>
    </row>
    <row r="1408" ht="10.5">
      <c r="C1408" s="12"/>
    </row>
    <row r="1409" ht="10.5">
      <c r="C1409" s="12"/>
    </row>
    <row r="1410" ht="10.5">
      <c r="C1410" s="12"/>
    </row>
    <row r="1411" ht="10.5">
      <c r="C1411" s="12"/>
    </row>
    <row r="1412" ht="10.5">
      <c r="C1412" s="12"/>
    </row>
    <row r="1413" ht="10.5">
      <c r="C1413" s="12"/>
    </row>
    <row r="1414" ht="10.5">
      <c r="C1414" s="12"/>
    </row>
    <row r="1415" ht="10.5">
      <c r="C1415" s="12"/>
    </row>
    <row r="1416" ht="10.5">
      <c r="C1416" s="12"/>
    </row>
    <row r="1417" ht="10.5">
      <c r="C1417" s="12"/>
    </row>
    <row r="1418" ht="10.5">
      <c r="C1418" s="12"/>
    </row>
    <row r="1419" ht="10.5">
      <c r="C1419" s="12"/>
    </row>
    <row r="1420" ht="10.5">
      <c r="C1420" s="12"/>
    </row>
    <row r="1421" ht="10.5">
      <c r="C1421" s="12"/>
    </row>
    <row r="1422" ht="10.5">
      <c r="C1422" s="12"/>
    </row>
    <row r="1423" ht="10.5">
      <c r="C1423" s="12"/>
    </row>
    <row r="1424" ht="10.5">
      <c r="C1424" s="12"/>
    </row>
    <row r="1425" ht="10.5">
      <c r="C1425" s="12"/>
    </row>
    <row r="1426" ht="10.5">
      <c r="C1426" s="12"/>
    </row>
    <row r="1427" ht="10.5">
      <c r="C1427" s="12"/>
    </row>
    <row r="1428" ht="10.5">
      <c r="C1428" s="12"/>
    </row>
    <row r="1429" ht="10.5">
      <c r="C1429" s="12"/>
    </row>
    <row r="1430" ht="10.5">
      <c r="C1430" s="12"/>
    </row>
    <row r="1431" ht="10.5">
      <c r="C1431" s="12"/>
    </row>
    <row r="1432" ht="10.5">
      <c r="C1432" s="12"/>
    </row>
    <row r="1433" ht="10.5">
      <c r="C1433" s="12"/>
    </row>
    <row r="1434" ht="10.5">
      <c r="C1434" s="12"/>
    </row>
    <row r="1435" ht="10.5">
      <c r="C1435" s="12"/>
    </row>
    <row r="1436" ht="10.5">
      <c r="C1436" s="12"/>
    </row>
    <row r="1437" ht="10.5">
      <c r="C1437" s="12"/>
    </row>
    <row r="1438" ht="10.5">
      <c r="C1438" s="12"/>
    </row>
    <row r="1439" ht="10.5">
      <c r="C1439" s="12"/>
    </row>
    <row r="1440" ht="10.5">
      <c r="C1440" s="12"/>
    </row>
    <row r="1441" ht="10.5">
      <c r="C1441" s="12"/>
    </row>
    <row r="1442" ht="10.5">
      <c r="C1442" s="12"/>
    </row>
    <row r="1443" ht="10.5">
      <c r="C1443" s="12"/>
    </row>
    <row r="1444" ht="10.5">
      <c r="C1444" s="12"/>
    </row>
    <row r="1445" ht="10.5">
      <c r="C1445" s="12"/>
    </row>
    <row r="1446" ht="10.5">
      <c r="C1446" s="12"/>
    </row>
    <row r="1447" ht="10.5">
      <c r="C1447" s="12"/>
    </row>
    <row r="1448" ht="10.5">
      <c r="C1448" s="12"/>
    </row>
    <row r="1449" ht="10.5">
      <c r="C1449" s="12"/>
    </row>
    <row r="1450" ht="10.5">
      <c r="C1450" s="12"/>
    </row>
    <row r="1451" ht="10.5">
      <c r="C1451" s="12"/>
    </row>
    <row r="1452" ht="10.5">
      <c r="C1452" s="12"/>
    </row>
    <row r="1453" ht="10.5">
      <c r="C1453" s="12"/>
    </row>
    <row r="1454" ht="10.5">
      <c r="C1454" s="12"/>
    </row>
    <row r="1455" ht="10.5">
      <c r="C1455" s="12"/>
    </row>
    <row r="1456" ht="10.5">
      <c r="C1456" s="12"/>
    </row>
    <row r="1457" ht="10.5">
      <c r="C1457" s="12"/>
    </row>
    <row r="1458" ht="10.5">
      <c r="C1458" s="12"/>
    </row>
    <row r="1459" ht="10.5">
      <c r="C1459" s="12"/>
    </row>
    <row r="1460" ht="10.5">
      <c r="C1460" s="12"/>
    </row>
    <row r="1461" ht="10.5">
      <c r="C1461" s="12"/>
    </row>
    <row r="1462" ht="10.5">
      <c r="C1462" s="12"/>
    </row>
    <row r="1463" ht="10.5">
      <c r="C1463" s="12"/>
    </row>
    <row r="1464" ht="10.5">
      <c r="C1464" s="12"/>
    </row>
    <row r="1465" ht="10.5">
      <c r="C1465" s="12"/>
    </row>
    <row r="1466" ht="10.5">
      <c r="C1466" s="12"/>
    </row>
    <row r="1467" ht="10.5">
      <c r="C1467" s="12"/>
    </row>
    <row r="1468" ht="10.5">
      <c r="C1468" s="12"/>
    </row>
    <row r="1469" ht="10.5">
      <c r="C1469" s="12"/>
    </row>
    <row r="1470" ht="10.5">
      <c r="C1470" s="12"/>
    </row>
    <row r="1471" ht="10.5">
      <c r="C1471" s="12"/>
    </row>
    <row r="1472" ht="10.5">
      <c r="C1472" s="12"/>
    </row>
    <row r="1473" ht="10.5">
      <c r="C1473" s="12"/>
    </row>
    <row r="1474" ht="10.5">
      <c r="C1474" s="12"/>
    </row>
    <row r="1475" ht="10.5">
      <c r="C1475" s="12"/>
    </row>
    <row r="1476" ht="10.5">
      <c r="C1476" s="12"/>
    </row>
    <row r="1477" ht="10.5">
      <c r="C1477" s="12"/>
    </row>
    <row r="1478" ht="10.5">
      <c r="C1478" s="12"/>
    </row>
    <row r="1479" ht="10.5">
      <c r="C1479" s="12"/>
    </row>
    <row r="1480" ht="10.5">
      <c r="C1480" s="12"/>
    </row>
    <row r="1481" ht="10.5">
      <c r="C1481" s="12"/>
    </row>
    <row r="1482" ht="10.5">
      <c r="C1482" s="12"/>
    </row>
    <row r="1483" ht="10.5">
      <c r="C1483" s="12"/>
    </row>
    <row r="1484" ht="10.5">
      <c r="C1484" s="12"/>
    </row>
    <row r="1485" ht="10.5">
      <c r="C1485" s="12"/>
    </row>
    <row r="1486" ht="10.5">
      <c r="C1486" s="12"/>
    </row>
    <row r="1487" ht="10.5">
      <c r="C1487" s="12"/>
    </row>
    <row r="1488" ht="10.5">
      <c r="C1488" s="12"/>
    </row>
    <row r="1489" ht="10.5">
      <c r="C1489" s="12"/>
    </row>
    <row r="1490" ht="10.5">
      <c r="C1490" s="12"/>
    </row>
    <row r="1491" ht="10.5">
      <c r="C1491" s="12"/>
    </row>
    <row r="1492" ht="10.5">
      <c r="C1492" s="12"/>
    </row>
    <row r="1493" ht="10.5">
      <c r="C1493" s="12"/>
    </row>
    <row r="1494" ht="10.5">
      <c r="C1494" s="12"/>
    </row>
    <row r="1495" ht="10.5">
      <c r="C1495" s="12"/>
    </row>
    <row r="1496" ht="10.5">
      <c r="C1496" s="12"/>
    </row>
    <row r="1497" ht="10.5">
      <c r="C1497" s="12"/>
    </row>
    <row r="1498" ht="10.5">
      <c r="C1498" s="12"/>
    </row>
    <row r="1499" ht="10.5">
      <c r="C1499" s="12"/>
    </row>
    <row r="1500" ht="10.5">
      <c r="C1500" s="12"/>
    </row>
    <row r="1501" ht="10.5">
      <c r="C1501" s="12"/>
    </row>
    <row r="1502" ht="10.5">
      <c r="C1502" s="12"/>
    </row>
    <row r="1503" ht="10.5">
      <c r="C1503" s="12"/>
    </row>
    <row r="1504" ht="10.5">
      <c r="C1504" s="12"/>
    </row>
    <row r="1505" ht="10.5">
      <c r="C1505" s="12"/>
    </row>
    <row r="1506" ht="10.5">
      <c r="C1506" s="12"/>
    </row>
    <row r="1507" ht="10.5">
      <c r="C1507" s="12"/>
    </row>
    <row r="1508" ht="10.5">
      <c r="C1508" s="12"/>
    </row>
    <row r="1509" ht="10.5">
      <c r="C1509" s="12"/>
    </row>
    <row r="1510" ht="10.5">
      <c r="C1510" s="12"/>
    </row>
    <row r="1511" ht="10.5">
      <c r="C1511" s="12"/>
    </row>
    <row r="1512" ht="10.5">
      <c r="C1512" s="12"/>
    </row>
    <row r="1513" ht="10.5">
      <c r="C1513" s="12"/>
    </row>
    <row r="1514" ht="10.5">
      <c r="C1514" s="12"/>
    </row>
    <row r="1515" ht="10.5">
      <c r="C1515" s="12"/>
    </row>
    <row r="1516" ht="10.5">
      <c r="C1516" s="12"/>
    </row>
    <row r="1517" ht="10.5">
      <c r="C1517" s="12"/>
    </row>
    <row r="1518" ht="10.5">
      <c r="C1518" s="12"/>
    </row>
    <row r="1519" ht="10.5">
      <c r="C1519" s="12"/>
    </row>
    <row r="1520" ht="10.5">
      <c r="C1520" s="12"/>
    </row>
    <row r="1521" ht="10.5">
      <c r="C1521" s="12"/>
    </row>
    <row r="1522" ht="10.5">
      <c r="C1522" s="12"/>
    </row>
    <row r="1523" ht="10.5">
      <c r="C1523" s="12"/>
    </row>
    <row r="1524" ht="10.5">
      <c r="C1524" s="12"/>
    </row>
    <row r="1525" ht="10.5">
      <c r="C1525" s="12"/>
    </row>
    <row r="1526" ht="10.5">
      <c r="C1526" s="12"/>
    </row>
    <row r="1527" ht="10.5">
      <c r="C1527" s="12"/>
    </row>
    <row r="1528" ht="10.5">
      <c r="C1528" s="12"/>
    </row>
    <row r="1529" ht="10.5">
      <c r="C1529" s="12"/>
    </row>
    <row r="1530" ht="10.5">
      <c r="C1530" s="12"/>
    </row>
    <row r="1531" ht="10.5">
      <c r="C1531" s="12"/>
    </row>
    <row r="1532" ht="10.5">
      <c r="C1532" s="12"/>
    </row>
    <row r="1533" ht="10.5">
      <c r="C1533" s="12"/>
    </row>
    <row r="1534" ht="10.5">
      <c r="C1534" s="12"/>
    </row>
    <row r="1535" ht="10.5">
      <c r="C1535" s="12"/>
    </row>
    <row r="1536" ht="10.5">
      <c r="C1536" s="12"/>
    </row>
    <row r="1537" ht="10.5">
      <c r="C1537" s="12"/>
    </row>
    <row r="1538" ht="10.5">
      <c r="C1538" s="12"/>
    </row>
    <row r="1539" ht="10.5">
      <c r="C1539" s="12"/>
    </row>
    <row r="1540" ht="10.5">
      <c r="C1540" s="12"/>
    </row>
    <row r="1541" ht="10.5">
      <c r="C1541" s="12"/>
    </row>
    <row r="1542" ht="10.5">
      <c r="C1542" s="12"/>
    </row>
    <row r="1543" ht="10.5">
      <c r="C1543" s="12"/>
    </row>
    <row r="1544" ht="10.5">
      <c r="C1544" s="12"/>
    </row>
    <row r="1545" ht="10.5">
      <c r="C1545" s="12"/>
    </row>
    <row r="1546" ht="10.5">
      <c r="C1546" s="12"/>
    </row>
    <row r="1547" ht="10.5">
      <c r="C1547" s="12"/>
    </row>
    <row r="1548" ht="10.5">
      <c r="C1548" s="12"/>
    </row>
    <row r="1549" ht="10.5">
      <c r="C1549" s="12"/>
    </row>
    <row r="1550" ht="10.5">
      <c r="C1550" s="12"/>
    </row>
    <row r="1551" ht="10.5">
      <c r="C1551" s="12"/>
    </row>
    <row r="1552" ht="10.5">
      <c r="C1552" s="12"/>
    </row>
    <row r="1553" ht="10.5">
      <c r="C1553" s="12"/>
    </row>
    <row r="1554" ht="10.5">
      <c r="C1554" s="12"/>
    </row>
    <row r="1555" ht="10.5">
      <c r="C1555" s="12"/>
    </row>
    <row r="1556" ht="10.5">
      <c r="C1556" s="12"/>
    </row>
    <row r="1557" ht="10.5">
      <c r="C1557" s="12"/>
    </row>
    <row r="1558" ht="10.5">
      <c r="C1558" s="12"/>
    </row>
    <row r="1559" ht="10.5">
      <c r="C1559" s="12"/>
    </row>
    <row r="1560" ht="10.5">
      <c r="C1560" s="12"/>
    </row>
    <row r="1561" ht="10.5">
      <c r="C1561" s="12"/>
    </row>
    <row r="1562" ht="10.5">
      <c r="C1562" s="12"/>
    </row>
    <row r="1563" ht="10.5">
      <c r="C1563" s="12"/>
    </row>
    <row r="1564" ht="10.5">
      <c r="C1564" s="12"/>
    </row>
    <row r="1565" ht="10.5">
      <c r="C1565" s="12"/>
    </row>
    <row r="1566" ht="10.5">
      <c r="C1566" s="12"/>
    </row>
    <row r="1567" ht="10.5">
      <c r="C1567" s="12"/>
    </row>
    <row r="1568" ht="10.5">
      <c r="C1568" s="12"/>
    </row>
    <row r="1569" ht="10.5">
      <c r="C1569" s="12"/>
    </row>
    <row r="1570" ht="10.5">
      <c r="C1570" s="12"/>
    </row>
    <row r="1571" ht="10.5">
      <c r="C1571" s="12"/>
    </row>
    <row r="1572" ht="10.5">
      <c r="C1572" s="12"/>
    </row>
    <row r="1573" ht="10.5">
      <c r="C1573" s="12"/>
    </row>
    <row r="1574" ht="10.5">
      <c r="C1574" s="12"/>
    </row>
    <row r="1575" ht="10.5">
      <c r="C1575" s="12"/>
    </row>
    <row r="1576" ht="10.5">
      <c r="C1576" s="12"/>
    </row>
    <row r="1577" ht="10.5">
      <c r="C1577" s="12"/>
    </row>
    <row r="1578" ht="10.5">
      <c r="C1578" s="12"/>
    </row>
    <row r="1579" ht="10.5">
      <c r="C1579" s="12"/>
    </row>
    <row r="1580" ht="10.5">
      <c r="C1580" s="12"/>
    </row>
    <row r="1581" ht="10.5">
      <c r="C1581" s="12"/>
    </row>
    <row r="1582" ht="10.5">
      <c r="C1582" s="12"/>
    </row>
    <row r="1583" ht="10.5">
      <c r="C1583" s="12"/>
    </row>
    <row r="1584" ht="10.5">
      <c r="C1584" s="12"/>
    </row>
    <row r="1585" ht="10.5">
      <c r="C1585" s="12"/>
    </row>
    <row r="1586" ht="10.5">
      <c r="C1586" s="12"/>
    </row>
    <row r="1587" ht="10.5">
      <c r="C1587" s="12"/>
    </row>
    <row r="1588" ht="10.5">
      <c r="C1588" s="12"/>
    </row>
    <row r="1589" ht="10.5">
      <c r="C1589" s="12"/>
    </row>
    <row r="1590" ht="10.5">
      <c r="C1590" s="12"/>
    </row>
    <row r="1591" ht="10.5">
      <c r="C1591" s="12"/>
    </row>
    <row r="1592" ht="10.5">
      <c r="C1592" s="12"/>
    </row>
    <row r="1593" ht="10.5">
      <c r="C1593" s="12"/>
    </row>
    <row r="1594" ht="10.5">
      <c r="C1594" s="12"/>
    </row>
    <row r="1595" ht="10.5">
      <c r="C1595" s="12"/>
    </row>
    <row r="1596" ht="10.5">
      <c r="C1596" s="12"/>
    </row>
    <row r="1597" ht="10.5">
      <c r="C1597" s="12"/>
    </row>
    <row r="1598" ht="10.5">
      <c r="C1598" s="12"/>
    </row>
    <row r="1599" ht="10.5">
      <c r="C1599" s="12"/>
    </row>
    <row r="1600" ht="10.5">
      <c r="C1600" s="12"/>
    </row>
    <row r="1601" ht="10.5">
      <c r="C1601" s="12"/>
    </row>
    <row r="1602" ht="10.5">
      <c r="C1602" s="12"/>
    </row>
    <row r="1603" ht="10.5">
      <c r="C1603" s="12"/>
    </row>
    <row r="1604" ht="10.5">
      <c r="C1604" s="12"/>
    </row>
    <row r="1605" ht="10.5">
      <c r="C1605" s="12"/>
    </row>
    <row r="1606" ht="10.5">
      <c r="C1606" s="12"/>
    </row>
    <row r="1607" ht="10.5">
      <c r="C1607" s="12"/>
    </row>
    <row r="1608" ht="10.5">
      <c r="C1608" s="12"/>
    </row>
    <row r="1609" ht="10.5">
      <c r="C1609" s="12"/>
    </row>
    <row r="1610" ht="10.5">
      <c r="C1610" s="12"/>
    </row>
    <row r="1611" ht="10.5">
      <c r="C1611" s="12"/>
    </row>
    <row r="1612" ht="10.5">
      <c r="C1612" s="12"/>
    </row>
    <row r="1613" ht="10.5">
      <c r="C1613" s="12"/>
    </row>
    <row r="1614" ht="10.5">
      <c r="C1614" s="12"/>
    </row>
    <row r="1615" ht="10.5">
      <c r="C1615" s="12"/>
    </row>
    <row r="1616" ht="10.5">
      <c r="C1616" s="12"/>
    </row>
    <row r="1617" ht="10.5">
      <c r="C1617" s="12"/>
    </row>
    <row r="1618" ht="10.5">
      <c r="C1618" s="12"/>
    </row>
    <row r="1619" ht="10.5">
      <c r="C1619" s="12"/>
    </row>
    <row r="1620" ht="10.5">
      <c r="C1620" s="12"/>
    </row>
    <row r="1621" ht="10.5">
      <c r="C1621" s="12"/>
    </row>
    <row r="1622" ht="10.5">
      <c r="C1622" s="12"/>
    </row>
    <row r="1623" ht="10.5">
      <c r="C1623" s="12"/>
    </row>
    <row r="1624" ht="10.5">
      <c r="C1624" s="12"/>
    </row>
    <row r="1625" ht="10.5">
      <c r="C1625" s="12"/>
    </row>
    <row r="1626" ht="10.5">
      <c r="C1626" s="12"/>
    </row>
    <row r="1627" ht="10.5">
      <c r="C1627" s="12"/>
    </row>
    <row r="1628" ht="10.5">
      <c r="C1628" s="12"/>
    </row>
    <row r="1629" ht="10.5">
      <c r="C1629" s="12"/>
    </row>
    <row r="1630" ht="10.5">
      <c r="C1630" s="12"/>
    </row>
    <row r="1631" ht="10.5">
      <c r="C1631" s="12"/>
    </row>
    <row r="1632" ht="10.5">
      <c r="C1632" s="12"/>
    </row>
    <row r="1633" ht="10.5">
      <c r="C1633" s="12"/>
    </row>
    <row r="1634" ht="10.5">
      <c r="C1634" s="12"/>
    </row>
    <row r="1635" ht="10.5">
      <c r="C1635" s="12"/>
    </row>
    <row r="1636" ht="10.5">
      <c r="C1636" s="12"/>
    </row>
    <row r="1637" ht="10.5">
      <c r="C1637" s="12"/>
    </row>
    <row r="1638" ht="10.5">
      <c r="C1638" s="12"/>
    </row>
    <row r="1639" ht="10.5">
      <c r="C1639" s="12"/>
    </row>
    <row r="1640" ht="10.5">
      <c r="C1640" s="12"/>
    </row>
    <row r="1641" ht="10.5">
      <c r="C1641" s="12"/>
    </row>
    <row r="1642" ht="10.5">
      <c r="C1642" s="12"/>
    </row>
    <row r="1643" ht="10.5">
      <c r="C1643" s="12"/>
    </row>
    <row r="1644" ht="10.5">
      <c r="C1644" s="12"/>
    </row>
    <row r="1645" ht="10.5">
      <c r="C1645" s="12"/>
    </row>
    <row r="1646" ht="10.5">
      <c r="C1646" s="12"/>
    </row>
    <row r="1647" ht="10.5">
      <c r="C1647" s="12"/>
    </row>
    <row r="1648" ht="10.5">
      <c r="C1648" s="12"/>
    </row>
    <row r="1649" ht="10.5">
      <c r="C1649" s="12"/>
    </row>
    <row r="1650" ht="10.5">
      <c r="C1650" s="12"/>
    </row>
    <row r="1651" ht="10.5">
      <c r="C1651" s="12"/>
    </row>
    <row r="1652" ht="10.5">
      <c r="C1652" s="12"/>
    </row>
    <row r="1653" ht="10.5">
      <c r="C1653" s="12"/>
    </row>
    <row r="1654" ht="10.5">
      <c r="C1654" s="12"/>
    </row>
    <row r="1655" ht="10.5">
      <c r="C1655" s="12"/>
    </row>
    <row r="1656" ht="10.5">
      <c r="C1656" s="12"/>
    </row>
    <row r="1657" ht="10.5">
      <c r="C1657" s="12"/>
    </row>
    <row r="1658" ht="10.5">
      <c r="C1658" s="12"/>
    </row>
    <row r="1659" ht="10.5">
      <c r="C1659" s="12"/>
    </row>
    <row r="1660" ht="10.5">
      <c r="C1660" s="12"/>
    </row>
    <row r="1661" ht="10.5">
      <c r="C1661" s="12"/>
    </row>
    <row r="1662" ht="10.5">
      <c r="C1662" s="12"/>
    </row>
    <row r="1663" ht="10.5">
      <c r="C1663" s="12"/>
    </row>
    <row r="1664" ht="10.5">
      <c r="C1664" s="12"/>
    </row>
    <row r="1665" ht="10.5">
      <c r="C1665" s="12"/>
    </row>
    <row r="1666" ht="10.5">
      <c r="C1666" s="12"/>
    </row>
    <row r="1667" ht="10.5">
      <c r="C1667" s="12"/>
    </row>
    <row r="1668" ht="10.5">
      <c r="C1668" s="12"/>
    </row>
    <row r="1669" ht="10.5">
      <c r="C1669" s="12"/>
    </row>
    <row r="1670" ht="10.5">
      <c r="C1670" s="12"/>
    </row>
    <row r="1671" ht="10.5">
      <c r="C1671" s="12"/>
    </row>
    <row r="1672" ht="10.5">
      <c r="C1672" s="12"/>
    </row>
    <row r="1673" ht="10.5">
      <c r="C1673" s="12"/>
    </row>
    <row r="1674" ht="10.5">
      <c r="C1674" s="12"/>
    </row>
    <row r="1675" ht="10.5">
      <c r="C1675" s="12"/>
    </row>
    <row r="1676" ht="10.5">
      <c r="C1676" s="12"/>
    </row>
    <row r="1677" ht="10.5">
      <c r="C1677" s="12"/>
    </row>
    <row r="1678" ht="10.5">
      <c r="C1678" s="12"/>
    </row>
    <row r="1679" ht="10.5">
      <c r="C1679" s="12"/>
    </row>
    <row r="1680" ht="10.5">
      <c r="C1680" s="12"/>
    </row>
    <row r="1681" ht="10.5">
      <c r="C1681" s="12"/>
    </row>
    <row r="1682" ht="10.5">
      <c r="C1682" s="12"/>
    </row>
    <row r="1683" ht="10.5">
      <c r="C1683" s="12"/>
    </row>
    <row r="1684" ht="10.5">
      <c r="C1684" s="12"/>
    </row>
    <row r="1685" ht="10.5">
      <c r="C1685" s="12"/>
    </row>
    <row r="1686" ht="10.5">
      <c r="C1686" s="12"/>
    </row>
    <row r="1687" ht="10.5">
      <c r="C1687" s="12"/>
    </row>
    <row r="1688" ht="10.5">
      <c r="C1688" s="12"/>
    </row>
    <row r="1689" ht="10.5">
      <c r="C1689" s="12"/>
    </row>
    <row r="1690" ht="10.5">
      <c r="C1690" s="12"/>
    </row>
    <row r="1691" ht="10.5">
      <c r="C1691" s="12"/>
    </row>
    <row r="1692" ht="10.5">
      <c r="C1692" s="12"/>
    </row>
    <row r="1693" ht="10.5">
      <c r="C1693" s="12"/>
    </row>
    <row r="1694" ht="10.5">
      <c r="C1694" s="12"/>
    </row>
    <row r="1695" ht="10.5">
      <c r="C1695" s="12"/>
    </row>
    <row r="1696" ht="10.5">
      <c r="C1696" s="12"/>
    </row>
    <row r="1697" ht="10.5">
      <c r="C1697" s="12"/>
    </row>
    <row r="1698" ht="10.5">
      <c r="C1698" s="12"/>
    </row>
    <row r="1699" ht="10.5">
      <c r="C1699" s="12"/>
    </row>
    <row r="1700" ht="10.5">
      <c r="C1700" s="12"/>
    </row>
    <row r="1701" ht="10.5">
      <c r="C1701" s="12"/>
    </row>
    <row r="1702" ht="10.5">
      <c r="C1702" s="12"/>
    </row>
    <row r="1703" ht="10.5">
      <c r="C1703" s="12"/>
    </row>
    <row r="1704" ht="10.5">
      <c r="C1704" s="12"/>
    </row>
    <row r="1705" ht="10.5">
      <c r="C1705" s="12"/>
    </row>
    <row r="1706" ht="10.5">
      <c r="C1706" s="12"/>
    </row>
    <row r="1707" ht="10.5">
      <c r="C1707" s="12"/>
    </row>
    <row r="1708" ht="10.5">
      <c r="C1708" s="12"/>
    </row>
    <row r="1709" ht="10.5">
      <c r="C1709" s="12"/>
    </row>
    <row r="1710" ht="10.5">
      <c r="C1710" s="12"/>
    </row>
    <row r="1711" ht="10.5">
      <c r="C1711" s="12"/>
    </row>
    <row r="1712" ht="10.5">
      <c r="C1712" s="12"/>
    </row>
    <row r="1713" ht="10.5">
      <c r="C1713" s="12"/>
    </row>
    <row r="1714" ht="10.5">
      <c r="C1714" s="12"/>
    </row>
    <row r="1715" ht="10.5">
      <c r="C1715" s="12"/>
    </row>
    <row r="1716" ht="10.5">
      <c r="C1716" s="12"/>
    </row>
    <row r="1717" ht="10.5">
      <c r="C1717" s="12"/>
    </row>
    <row r="1718" ht="10.5">
      <c r="C1718" s="12"/>
    </row>
    <row r="1719" ht="10.5">
      <c r="C1719" s="12"/>
    </row>
    <row r="1720" ht="10.5">
      <c r="C1720" s="12"/>
    </row>
    <row r="1721" ht="10.5">
      <c r="C1721" s="12"/>
    </row>
    <row r="1722" ht="10.5">
      <c r="C1722" s="12"/>
    </row>
    <row r="1723" ht="10.5">
      <c r="C1723" s="12"/>
    </row>
    <row r="1724" ht="10.5">
      <c r="C1724" s="12"/>
    </row>
    <row r="1725" ht="10.5">
      <c r="C1725" s="12"/>
    </row>
    <row r="1726" ht="10.5">
      <c r="C1726" s="12"/>
    </row>
    <row r="1727" ht="10.5">
      <c r="C1727" s="12"/>
    </row>
    <row r="1728" ht="10.5">
      <c r="C1728" s="12"/>
    </row>
    <row r="1729" ht="10.5">
      <c r="C1729" s="12"/>
    </row>
    <row r="1730" ht="10.5">
      <c r="C1730" s="12"/>
    </row>
    <row r="1731" ht="10.5">
      <c r="C1731" s="12"/>
    </row>
    <row r="1732" ht="10.5">
      <c r="C1732" s="12"/>
    </row>
    <row r="1733" ht="10.5">
      <c r="C1733" s="12"/>
    </row>
    <row r="1734" ht="10.5">
      <c r="C1734" s="12"/>
    </row>
    <row r="1735" ht="10.5">
      <c r="C1735" s="12"/>
    </row>
    <row r="1736" ht="10.5">
      <c r="C1736" s="12"/>
    </row>
    <row r="1737" ht="10.5">
      <c r="C1737" s="12"/>
    </row>
    <row r="1738" ht="10.5">
      <c r="C1738" s="12"/>
    </row>
    <row r="1739" ht="10.5">
      <c r="C1739" s="12"/>
    </row>
    <row r="1740" ht="10.5">
      <c r="C1740" s="12"/>
    </row>
    <row r="1741" ht="10.5">
      <c r="C1741" s="12"/>
    </row>
    <row r="1742" ht="10.5">
      <c r="C1742" s="12"/>
    </row>
    <row r="1743" ht="10.5">
      <c r="C1743" s="12"/>
    </row>
    <row r="1744" ht="10.5">
      <c r="C1744" s="12"/>
    </row>
    <row r="1745" ht="10.5">
      <c r="C1745" s="12"/>
    </row>
    <row r="1746" ht="10.5">
      <c r="C1746" s="12"/>
    </row>
    <row r="1747" ht="10.5">
      <c r="C1747" s="12"/>
    </row>
    <row r="1748" ht="10.5">
      <c r="C1748" s="12"/>
    </row>
    <row r="1749" ht="10.5">
      <c r="C1749" s="12"/>
    </row>
    <row r="1750" ht="10.5">
      <c r="C1750" s="12"/>
    </row>
    <row r="1751" ht="10.5">
      <c r="C1751" s="12"/>
    </row>
    <row r="1752" ht="10.5">
      <c r="C1752" s="12"/>
    </row>
    <row r="1753" ht="10.5">
      <c r="C1753" s="12"/>
    </row>
    <row r="1754" ht="10.5">
      <c r="C1754" s="12"/>
    </row>
    <row r="1755" ht="10.5">
      <c r="C1755" s="12"/>
    </row>
    <row r="1756" ht="10.5">
      <c r="C1756" s="12"/>
    </row>
    <row r="1757" ht="10.5">
      <c r="C1757" s="12"/>
    </row>
    <row r="1758" ht="10.5">
      <c r="C1758" s="12"/>
    </row>
    <row r="1759" ht="10.5">
      <c r="C1759" s="12"/>
    </row>
    <row r="1760" ht="10.5">
      <c r="C1760" s="12"/>
    </row>
    <row r="1761" ht="10.5">
      <c r="C1761" s="12"/>
    </row>
    <row r="1762" ht="10.5">
      <c r="C1762" s="12"/>
    </row>
    <row r="1763" ht="10.5">
      <c r="C1763" s="12"/>
    </row>
    <row r="1764" ht="10.5">
      <c r="C1764" s="12"/>
    </row>
    <row r="1765" ht="10.5">
      <c r="C1765" s="12"/>
    </row>
    <row r="1766" ht="10.5">
      <c r="C1766" s="12"/>
    </row>
    <row r="1767" ht="10.5">
      <c r="C1767" s="12"/>
    </row>
    <row r="1768" ht="10.5">
      <c r="C1768" s="12"/>
    </row>
    <row r="1769" ht="10.5">
      <c r="C1769" s="12"/>
    </row>
    <row r="1770" ht="10.5">
      <c r="C1770" s="12"/>
    </row>
    <row r="1771" ht="10.5">
      <c r="C1771" s="12"/>
    </row>
    <row r="1772" ht="10.5">
      <c r="C1772" s="12"/>
    </row>
    <row r="1773" ht="10.5">
      <c r="C1773" s="12"/>
    </row>
    <row r="1774" ht="10.5">
      <c r="C1774" s="12"/>
    </row>
    <row r="1775" ht="10.5">
      <c r="C1775" s="12"/>
    </row>
    <row r="1776" ht="10.5">
      <c r="C1776" s="12"/>
    </row>
    <row r="1777" ht="10.5">
      <c r="C1777" s="12"/>
    </row>
    <row r="1778" ht="10.5">
      <c r="C1778" s="12"/>
    </row>
    <row r="1779" ht="10.5">
      <c r="C1779" s="12"/>
    </row>
    <row r="1780" ht="10.5">
      <c r="C1780" s="12"/>
    </row>
    <row r="1781" ht="10.5">
      <c r="C1781" s="12"/>
    </row>
    <row r="1782" ht="10.5">
      <c r="C1782" s="12"/>
    </row>
    <row r="1783" ht="10.5">
      <c r="C1783" s="12"/>
    </row>
    <row r="1784" ht="10.5">
      <c r="C1784" s="12"/>
    </row>
    <row r="1785" ht="10.5">
      <c r="C1785" s="12"/>
    </row>
    <row r="1786" ht="10.5">
      <c r="C1786" s="12"/>
    </row>
    <row r="1787" ht="10.5">
      <c r="C1787" s="12"/>
    </row>
    <row r="1788" ht="10.5">
      <c r="C1788" s="12"/>
    </row>
    <row r="1789" ht="10.5">
      <c r="C1789" s="12"/>
    </row>
    <row r="1790" ht="10.5">
      <c r="C1790" s="12"/>
    </row>
    <row r="1791" ht="10.5">
      <c r="C1791" s="12"/>
    </row>
    <row r="1792" ht="10.5">
      <c r="C1792" s="12"/>
    </row>
    <row r="1793" ht="10.5">
      <c r="C1793" s="12"/>
    </row>
    <row r="1794" ht="10.5">
      <c r="C1794" s="12"/>
    </row>
    <row r="1795" ht="10.5">
      <c r="C1795" s="12"/>
    </row>
    <row r="1796" ht="10.5">
      <c r="C1796" s="12"/>
    </row>
    <row r="1797" ht="10.5">
      <c r="C1797" s="12"/>
    </row>
    <row r="1798" ht="10.5">
      <c r="C1798" s="12"/>
    </row>
    <row r="1799" ht="10.5">
      <c r="C1799" s="12"/>
    </row>
    <row r="1800" ht="10.5">
      <c r="C1800" s="12"/>
    </row>
    <row r="1801" ht="10.5">
      <c r="C1801" s="12"/>
    </row>
    <row r="1802" ht="10.5">
      <c r="C1802" s="12"/>
    </row>
    <row r="1803" ht="10.5">
      <c r="C1803" s="12"/>
    </row>
    <row r="1804" ht="10.5">
      <c r="C1804" s="12"/>
    </row>
    <row r="1805" ht="10.5">
      <c r="C1805" s="12"/>
    </row>
    <row r="1806" ht="10.5">
      <c r="C1806" s="12"/>
    </row>
    <row r="1807" ht="10.5">
      <c r="C1807" s="12"/>
    </row>
    <row r="1808" ht="10.5">
      <c r="C1808" s="12"/>
    </row>
    <row r="1809" ht="10.5">
      <c r="C1809" s="12"/>
    </row>
    <row r="1810" ht="10.5">
      <c r="C1810" s="12"/>
    </row>
    <row r="1811" ht="10.5">
      <c r="C1811" s="12"/>
    </row>
    <row r="1812" ht="10.5">
      <c r="C1812" s="12"/>
    </row>
    <row r="1813" ht="10.5">
      <c r="C1813" s="12"/>
    </row>
    <row r="1814" ht="10.5">
      <c r="C1814" s="12"/>
    </row>
    <row r="1815" ht="10.5">
      <c r="C1815" s="12"/>
    </row>
    <row r="1816" ht="10.5">
      <c r="C1816" s="12"/>
    </row>
    <row r="1817" ht="10.5">
      <c r="C1817" s="12"/>
    </row>
    <row r="1818" ht="10.5">
      <c r="C1818" s="12"/>
    </row>
    <row r="1819" ht="10.5">
      <c r="C1819" s="12"/>
    </row>
    <row r="1820" ht="10.5">
      <c r="C1820" s="12"/>
    </row>
    <row r="1821" ht="10.5">
      <c r="C1821" s="12"/>
    </row>
    <row r="1822" ht="10.5">
      <c r="C1822" s="12"/>
    </row>
    <row r="1823" ht="10.5">
      <c r="C1823" s="12"/>
    </row>
    <row r="1824" ht="10.5">
      <c r="C1824" s="12"/>
    </row>
    <row r="1825" ht="10.5">
      <c r="C1825" s="12"/>
    </row>
    <row r="1826" ht="10.5">
      <c r="C1826" s="12"/>
    </row>
    <row r="1827" ht="10.5">
      <c r="C1827" s="12"/>
    </row>
    <row r="1828" ht="10.5">
      <c r="C1828" s="12"/>
    </row>
    <row r="1829" ht="10.5">
      <c r="C1829" s="12"/>
    </row>
    <row r="1830" ht="10.5">
      <c r="C1830" s="12"/>
    </row>
    <row r="1831" ht="10.5">
      <c r="C1831" s="12"/>
    </row>
    <row r="1832" ht="10.5">
      <c r="C1832" s="12"/>
    </row>
    <row r="1833" ht="10.5">
      <c r="C1833" s="12"/>
    </row>
    <row r="1834" ht="10.5">
      <c r="C1834" s="12"/>
    </row>
    <row r="1835" ht="10.5">
      <c r="C1835" s="12"/>
    </row>
    <row r="1836" ht="10.5">
      <c r="C1836" s="12"/>
    </row>
    <row r="1837" ht="10.5">
      <c r="C1837" s="12"/>
    </row>
    <row r="1838" ht="10.5">
      <c r="C1838" s="12"/>
    </row>
    <row r="1839" ht="10.5">
      <c r="C1839" s="12"/>
    </row>
    <row r="1840" ht="10.5">
      <c r="C1840" s="12"/>
    </row>
    <row r="1841" ht="10.5">
      <c r="C1841" s="12"/>
    </row>
    <row r="1842" ht="10.5">
      <c r="C1842" s="12"/>
    </row>
    <row r="1843" ht="10.5">
      <c r="C1843" s="12"/>
    </row>
    <row r="1844" ht="10.5">
      <c r="C1844" s="12"/>
    </row>
    <row r="1845" ht="10.5">
      <c r="C1845" s="12"/>
    </row>
    <row r="1846" ht="10.5">
      <c r="C1846" s="12"/>
    </row>
    <row r="1847" ht="10.5">
      <c r="C1847" s="12"/>
    </row>
    <row r="1848" ht="10.5">
      <c r="C1848" s="12"/>
    </row>
    <row r="1849" ht="10.5">
      <c r="C1849" s="12"/>
    </row>
    <row r="1850" ht="10.5">
      <c r="C1850" s="12"/>
    </row>
    <row r="1851" ht="10.5">
      <c r="C1851" s="12"/>
    </row>
    <row r="1852" ht="10.5">
      <c r="C1852" s="12"/>
    </row>
    <row r="1853" ht="10.5">
      <c r="C1853" s="12"/>
    </row>
    <row r="1854" ht="10.5">
      <c r="C1854" s="12"/>
    </row>
    <row r="1855" ht="10.5">
      <c r="C1855" s="12"/>
    </row>
    <row r="1856" ht="10.5">
      <c r="C1856" s="12"/>
    </row>
    <row r="1857" ht="10.5">
      <c r="C1857" s="12"/>
    </row>
    <row r="1858" ht="10.5">
      <c r="C1858" s="12"/>
    </row>
    <row r="1859" ht="10.5">
      <c r="C1859" s="12"/>
    </row>
    <row r="1860" ht="10.5">
      <c r="C1860" s="12"/>
    </row>
    <row r="1861" ht="10.5">
      <c r="C1861" s="12"/>
    </row>
    <row r="1862" ht="10.5">
      <c r="C1862" s="12"/>
    </row>
    <row r="1863" ht="10.5">
      <c r="C1863" s="12"/>
    </row>
    <row r="1864" ht="10.5">
      <c r="C1864" s="12"/>
    </row>
    <row r="1865" ht="10.5">
      <c r="C1865" s="12"/>
    </row>
    <row r="1866" ht="10.5">
      <c r="C1866" s="12"/>
    </row>
    <row r="1867" ht="10.5">
      <c r="C1867" s="12"/>
    </row>
    <row r="1868" ht="10.5">
      <c r="C1868" s="12"/>
    </row>
    <row r="1869" ht="10.5">
      <c r="C1869" s="12"/>
    </row>
    <row r="1870" ht="10.5">
      <c r="C1870" s="12"/>
    </row>
    <row r="1871" ht="10.5">
      <c r="C1871" s="12"/>
    </row>
    <row r="1872" ht="10.5">
      <c r="C1872" s="12"/>
    </row>
    <row r="1873" ht="10.5">
      <c r="C1873" s="12"/>
    </row>
    <row r="1874" ht="10.5">
      <c r="C1874" s="12"/>
    </row>
    <row r="1875" ht="10.5">
      <c r="C1875" s="12"/>
    </row>
    <row r="1876" ht="10.5">
      <c r="C1876" s="12"/>
    </row>
    <row r="1877" ht="10.5">
      <c r="C1877" s="12"/>
    </row>
    <row r="1878" ht="10.5">
      <c r="C1878" s="12"/>
    </row>
    <row r="1879" ht="10.5">
      <c r="C1879" s="12"/>
    </row>
    <row r="1880" ht="10.5">
      <c r="C1880" s="12"/>
    </row>
    <row r="1881" ht="10.5">
      <c r="C1881" s="12"/>
    </row>
    <row r="1882" ht="10.5">
      <c r="C1882" s="12"/>
    </row>
    <row r="1883" ht="10.5">
      <c r="C1883" s="12"/>
    </row>
    <row r="1884" ht="10.5">
      <c r="C1884" s="12"/>
    </row>
    <row r="1885" ht="10.5">
      <c r="C1885" s="12"/>
    </row>
    <row r="1886" ht="10.5">
      <c r="C1886" s="12"/>
    </row>
    <row r="1887" ht="10.5">
      <c r="C1887" s="12"/>
    </row>
    <row r="1888" ht="10.5">
      <c r="C1888" s="12"/>
    </row>
    <row r="1889" ht="10.5">
      <c r="C1889" s="12"/>
    </row>
    <row r="1890" ht="10.5">
      <c r="C1890" s="12"/>
    </row>
    <row r="1891" ht="10.5">
      <c r="C1891" s="12"/>
    </row>
    <row r="1892" ht="10.5">
      <c r="C1892" s="12"/>
    </row>
    <row r="1893" ht="10.5">
      <c r="C1893" s="12"/>
    </row>
    <row r="1894" ht="10.5">
      <c r="C1894" s="12"/>
    </row>
    <row r="1895" ht="10.5">
      <c r="C1895" s="12"/>
    </row>
    <row r="1896" ht="10.5">
      <c r="C1896" s="12"/>
    </row>
    <row r="1897" ht="10.5">
      <c r="C1897" s="12"/>
    </row>
    <row r="1898" ht="10.5">
      <c r="C1898" s="12"/>
    </row>
    <row r="1899" ht="10.5">
      <c r="C1899" s="12"/>
    </row>
    <row r="1900" ht="10.5">
      <c r="C1900" s="12"/>
    </row>
    <row r="1901" ht="10.5">
      <c r="C1901" s="12"/>
    </row>
    <row r="1902" ht="10.5">
      <c r="C1902" s="12"/>
    </row>
    <row r="1903" ht="10.5">
      <c r="C1903" s="12"/>
    </row>
    <row r="1904" ht="10.5">
      <c r="C1904" s="12"/>
    </row>
    <row r="1905" ht="10.5">
      <c r="C1905" s="12"/>
    </row>
    <row r="1906" ht="10.5">
      <c r="C1906" s="12"/>
    </row>
    <row r="1907" ht="10.5">
      <c r="C1907" s="12"/>
    </row>
    <row r="1908" ht="10.5">
      <c r="C1908" s="12"/>
    </row>
    <row r="1909" ht="10.5">
      <c r="C1909" s="12"/>
    </row>
    <row r="1910" ht="10.5">
      <c r="C1910" s="12"/>
    </row>
    <row r="1911" ht="10.5">
      <c r="C1911" s="12"/>
    </row>
    <row r="1912" ht="10.5">
      <c r="C1912" s="12"/>
    </row>
    <row r="1913" ht="10.5">
      <c r="C1913" s="12"/>
    </row>
    <row r="1914" ht="10.5">
      <c r="C1914" s="12"/>
    </row>
    <row r="1915" ht="10.5">
      <c r="C1915" s="12"/>
    </row>
    <row r="1916" ht="10.5">
      <c r="C1916" s="12"/>
    </row>
    <row r="1917" ht="10.5">
      <c r="C1917" s="12"/>
    </row>
    <row r="1918" ht="10.5">
      <c r="C1918" s="12"/>
    </row>
    <row r="1919" ht="10.5">
      <c r="C1919" s="12"/>
    </row>
    <row r="1920" ht="10.5">
      <c r="C1920" s="12"/>
    </row>
    <row r="1921" ht="10.5">
      <c r="C1921" s="12"/>
    </row>
    <row r="1922" ht="10.5">
      <c r="C1922" s="12"/>
    </row>
    <row r="1923" ht="10.5">
      <c r="C1923" s="12"/>
    </row>
    <row r="1924" ht="10.5">
      <c r="C1924" s="12"/>
    </row>
    <row r="1925" ht="10.5">
      <c r="C1925" s="12"/>
    </row>
    <row r="1926" ht="10.5">
      <c r="C1926" s="12"/>
    </row>
    <row r="1927" ht="10.5">
      <c r="C1927" s="12"/>
    </row>
    <row r="1928" ht="10.5">
      <c r="C1928" s="12"/>
    </row>
    <row r="1929" ht="10.5">
      <c r="C1929" s="12"/>
    </row>
    <row r="1930" ht="10.5">
      <c r="C1930" s="12"/>
    </row>
    <row r="1931" ht="10.5">
      <c r="C1931" s="12"/>
    </row>
    <row r="1932" ht="10.5">
      <c r="C1932" s="12"/>
    </row>
    <row r="1933" ht="10.5">
      <c r="C1933" s="12"/>
    </row>
    <row r="1934" ht="10.5">
      <c r="C1934" s="12"/>
    </row>
    <row r="1935" ht="10.5">
      <c r="C1935" s="12"/>
    </row>
    <row r="1936" ht="10.5">
      <c r="C1936" s="12"/>
    </row>
    <row r="1937" ht="10.5">
      <c r="C1937" s="12"/>
    </row>
    <row r="1938" ht="10.5">
      <c r="C1938" s="12"/>
    </row>
    <row r="1939" ht="10.5">
      <c r="C1939" s="12"/>
    </row>
    <row r="1940" ht="10.5">
      <c r="C1940" s="12"/>
    </row>
    <row r="1941" ht="10.5">
      <c r="C1941" s="12"/>
    </row>
    <row r="1942" ht="10.5">
      <c r="C1942" s="12"/>
    </row>
    <row r="1943" ht="10.5">
      <c r="C1943" s="12"/>
    </row>
    <row r="1944" ht="10.5">
      <c r="C1944" s="12"/>
    </row>
    <row r="1945" ht="10.5">
      <c r="C1945" s="12"/>
    </row>
    <row r="1946" ht="10.5">
      <c r="C1946" s="12"/>
    </row>
    <row r="1947" ht="10.5">
      <c r="C1947" s="12"/>
    </row>
    <row r="1948" ht="10.5">
      <c r="C1948" s="12"/>
    </row>
    <row r="1949" ht="10.5">
      <c r="C1949" s="12"/>
    </row>
    <row r="1950" ht="10.5">
      <c r="C1950" s="12"/>
    </row>
    <row r="1951" ht="10.5">
      <c r="C1951" s="12"/>
    </row>
    <row r="1952" ht="10.5">
      <c r="C1952" s="12"/>
    </row>
    <row r="1953" ht="10.5">
      <c r="C1953" s="12"/>
    </row>
    <row r="1954" ht="10.5">
      <c r="C1954" s="12"/>
    </row>
    <row r="1955" ht="10.5">
      <c r="C1955" s="12"/>
    </row>
    <row r="1956" ht="10.5">
      <c r="C1956" s="12"/>
    </row>
    <row r="1957" ht="10.5">
      <c r="C1957" s="12"/>
    </row>
    <row r="1958" ht="10.5">
      <c r="C1958" s="12"/>
    </row>
    <row r="1959" ht="10.5">
      <c r="C1959" s="12"/>
    </row>
    <row r="1960" ht="10.5">
      <c r="C1960" s="12"/>
    </row>
    <row r="1961" ht="10.5">
      <c r="C1961" s="12"/>
    </row>
    <row r="1962" ht="10.5">
      <c r="C1962" s="12"/>
    </row>
    <row r="1963" ht="10.5">
      <c r="C1963" s="12"/>
    </row>
    <row r="1964" ht="10.5">
      <c r="C1964" s="12"/>
    </row>
    <row r="1965" ht="10.5">
      <c r="C1965" s="12"/>
    </row>
    <row r="1966" ht="10.5">
      <c r="C1966" s="12"/>
    </row>
    <row r="1967" ht="10.5">
      <c r="C1967" s="12"/>
    </row>
    <row r="1968" ht="10.5">
      <c r="C1968" s="12"/>
    </row>
    <row r="1969" ht="10.5">
      <c r="C1969" s="12"/>
    </row>
    <row r="1970" ht="10.5">
      <c r="C1970" s="12"/>
    </row>
    <row r="1971" ht="10.5">
      <c r="C1971" s="12"/>
    </row>
    <row r="1972" ht="10.5">
      <c r="C1972" s="12"/>
    </row>
    <row r="1973" ht="10.5">
      <c r="C1973" s="12"/>
    </row>
    <row r="1974" ht="10.5">
      <c r="C1974" s="12"/>
    </row>
    <row r="1975" ht="10.5">
      <c r="C1975" s="12"/>
    </row>
    <row r="1976" ht="10.5">
      <c r="C1976" s="12"/>
    </row>
    <row r="1977" ht="10.5">
      <c r="C1977" s="12"/>
    </row>
    <row r="1978" ht="10.5">
      <c r="C1978" s="12"/>
    </row>
    <row r="1979" ht="10.5">
      <c r="C1979" s="12"/>
    </row>
    <row r="1980" ht="10.5">
      <c r="C1980" s="12"/>
    </row>
    <row r="1981" ht="10.5">
      <c r="C1981" s="12"/>
    </row>
    <row r="1982" ht="10.5">
      <c r="C1982" s="12"/>
    </row>
    <row r="1983" ht="10.5">
      <c r="C1983" s="12"/>
    </row>
    <row r="1984" ht="10.5">
      <c r="C1984" s="12"/>
    </row>
    <row r="1985" ht="10.5">
      <c r="C1985" s="12"/>
    </row>
    <row r="1986" ht="10.5">
      <c r="C1986" s="12"/>
    </row>
    <row r="1987" ht="10.5">
      <c r="C1987" s="12"/>
    </row>
    <row r="1988" ht="10.5">
      <c r="C1988" s="12"/>
    </row>
    <row r="1989" ht="10.5">
      <c r="C1989" s="12"/>
    </row>
    <row r="1990" ht="10.5">
      <c r="C1990" s="12"/>
    </row>
    <row r="1991" ht="10.5">
      <c r="C1991" s="12"/>
    </row>
    <row r="1992" ht="10.5">
      <c r="C1992" s="12"/>
    </row>
    <row r="1993" ht="10.5">
      <c r="C1993" s="12"/>
    </row>
    <row r="1994" ht="10.5">
      <c r="C1994" s="12"/>
    </row>
    <row r="1995" ht="10.5">
      <c r="C1995" s="12"/>
    </row>
    <row r="1996" ht="10.5">
      <c r="C1996" s="12"/>
    </row>
    <row r="1997" ht="10.5">
      <c r="C1997" s="12"/>
    </row>
    <row r="1998" ht="10.5">
      <c r="C1998" s="12"/>
    </row>
    <row r="1999" ht="10.5">
      <c r="C1999" s="12"/>
    </row>
    <row r="2000" ht="10.5">
      <c r="C2000" s="12"/>
    </row>
    <row r="2001" ht="10.5">
      <c r="C2001" s="12"/>
    </row>
    <row r="2002" ht="10.5">
      <c r="C2002" s="12"/>
    </row>
    <row r="2003" ht="10.5">
      <c r="C2003" s="12"/>
    </row>
    <row r="2004" ht="10.5">
      <c r="C2004" s="12"/>
    </row>
    <row r="2005" ht="10.5">
      <c r="C2005" s="12"/>
    </row>
    <row r="2006" ht="10.5">
      <c r="C2006" s="12"/>
    </row>
    <row r="2007" ht="10.5">
      <c r="C2007" s="12"/>
    </row>
    <row r="2008" ht="10.5">
      <c r="C2008" s="12"/>
    </row>
    <row r="2009" ht="10.5">
      <c r="C2009" s="12"/>
    </row>
    <row r="2010" ht="10.5">
      <c r="C2010" s="12"/>
    </row>
    <row r="2011" ht="10.5">
      <c r="C2011" s="12"/>
    </row>
    <row r="2012" ht="10.5">
      <c r="C2012" s="12"/>
    </row>
    <row r="2013" ht="10.5">
      <c r="C2013" s="12"/>
    </row>
    <row r="2014" ht="10.5">
      <c r="C2014" s="12"/>
    </row>
    <row r="2015" ht="10.5">
      <c r="C2015" s="12"/>
    </row>
    <row r="2016" ht="10.5">
      <c r="C2016" s="12"/>
    </row>
    <row r="2017" ht="10.5">
      <c r="C2017" s="12"/>
    </row>
    <row r="2018" ht="10.5">
      <c r="C2018" s="12"/>
    </row>
    <row r="2019" ht="10.5">
      <c r="C2019" s="12"/>
    </row>
    <row r="2020" ht="10.5">
      <c r="C2020" s="12"/>
    </row>
    <row r="2021" ht="10.5">
      <c r="C2021" s="12"/>
    </row>
    <row r="2022" ht="10.5">
      <c r="C2022" s="12"/>
    </row>
    <row r="2023" ht="10.5">
      <c r="C2023" s="12"/>
    </row>
    <row r="2024" ht="10.5">
      <c r="C2024" s="12"/>
    </row>
    <row r="2025" ht="10.5">
      <c r="C2025" s="12"/>
    </row>
    <row r="2026" ht="10.5">
      <c r="C2026" s="12"/>
    </row>
    <row r="2027" ht="10.5">
      <c r="C2027" s="12"/>
    </row>
    <row r="2028" ht="10.5">
      <c r="C2028" s="12"/>
    </row>
    <row r="2029" ht="10.5">
      <c r="C2029" s="12"/>
    </row>
    <row r="2030" ht="10.5">
      <c r="C2030" s="12"/>
    </row>
    <row r="2031" ht="10.5">
      <c r="C2031" s="12"/>
    </row>
    <row r="2032" ht="10.5">
      <c r="C2032" s="12"/>
    </row>
    <row r="2033" ht="10.5">
      <c r="C2033" s="12"/>
    </row>
    <row r="2034" ht="10.5">
      <c r="C2034" s="12"/>
    </row>
    <row r="2035" ht="10.5">
      <c r="C2035" s="12"/>
    </row>
    <row r="2036" ht="10.5">
      <c r="C2036" s="12"/>
    </row>
    <row r="2037" ht="10.5">
      <c r="C2037" s="12"/>
    </row>
    <row r="2038" ht="10.5">
      <c r="C2038" s="12"/>
    </row>
    <row r="2039" ht="10.5">
      <c r="C2039" s="12"/>
    </row>
    <row r="2040" ht="10.5">
      <c r="C2040" s="12"/>
    </row>
    <row r="2041" ht="10.5">
      <c r="C2041" s="12"/>
    </row>
    <row r="2042" ht="10.5">
      <c r="C2042" s="12"/>
    </row>
    <row r="2043" ht="10.5">
      <c r="C2043" s="12"/>
    </row>
    <row r="2044" ht="10.5">
      <c r="C2044" s="12"/>
    </row>
    <row r="2045" ht="10.5">
      <c r="C2045" s="12"/>
    </row>
    <row r="2046" ht="10.5">
      <c r="C2046" s="12"/>
    </row>
    <row r="2047" ht="10.5">
      <c r="C2047" s="12"/>
    </row>
    <row r="2048" ht="10.5">
      <c r="C2048" s="12"/>
    </row>
    <row r="2049" ht="10.5">
      <c r="C2049" s="12"/>
    </row>
    <row r="2050" ht="10.5">
      <c r="C2050" s="12"/>
    </row>
    <row r="2051" ht="10.5">
      <c r="C2051" s="12"/>
    </row>
    <row r="2052" ht="10.5">
      <c r="C2052" s="12"/>
    </row>
    <row r="2053" ht="10.5">
      <c r="C2053" s="12"/>
    </row>
    <row r="2054" ht="10.5">
      <c r="C2054" s="12"/>
    </row>
    <row r="2055" ht="10.5">
      <c r="C2055" s="12"/>
    </row>
    <row r="2056" ht="10.5">
      <c r="C2056" s="12"/>
    </row>
    <row r="2057" ht="10.5">
      <c r="C2057" s="12"/>
    </row>
    <row r="2058" ht="10.5">
      <c r="C2058" s="12"/>
    </row>
    <row r="2059" ht="10.5">
      <c r="C2059" s="12"/>
    </row>
    <row r="2060" ht="10.5">
      <c r="C2060" s="12"/>
    </row>
    <row r="2061" ht="10.5">
      <c r="C2061" s="12"/>
    </row>
    <row r="2062" ht="10.5">
      <c r="C2062" s="12"/>
    </row>
    <row r="2063" ht="10.5">
      <c r="C2063" s="12"/>
    </row>
    <row r="2064" ht="10.5">
      <c r="C2064" s="12"/>
    </row>
    <row r="2065" ht="10.5">
      <c r="C2065" s="12"/>
    </row>
    <row r="2066" ht="10.5">
      <c r="C2066" s="12"/>
    </row>
    <row r="2067" ht="10.5">
      <c r="C2067" s="12"/>
    </row>
    <row r="2068" ht="10.5">
      <c r="C2068" s="12"/>
    </row>
    <row r="2069" ht="10.5">
      <c r="C2069" s="12"/>
    </row>
    <row r="2070" ht="10.5">
      <c r="C2070" s="12"/>
    </row>
    <row r="2071" ht="10.5">
      <c r="C2071" s="12"/>
    </row>
    <row r="2072" ht="10.5">
      <c r="C2072" s="12"/>
    </row>
    <row r="2073" ht="10.5">
      <c r="C2073" s="12"/>
    </row>
    <row r="2074" ht="10.5">
      <c r="C2074" s="12"/>
    </row>
    <row r="2075" ht="10.5">
      <c r="C2075" s="12"/>
    </row>
    <row r="2076" ht="10.5">
      <c r="C2076" s="12"/>
    </row>
    <row r="2077" ht="10.5">
      <c r="C2077" s="12"/>
    </row>
    <row r="2078" ht="10.5">
      <c r="C2078" s="12"/>
    </row>
    <row r="2079" ht="10.5">
      <c r="C2079" s="12"/>
    </row>
    <row r="2080" ht="10.5">
      <c r="C2080" s="12"/>
    </row>
    <row r="2081" ht="10.5">
      <c r="C2081" s="12"/>
    </row>
    <row r="2082" ht="10.5">
      <c r="C2082" s="12"/>
    </row>
    <row r="2083" ht="10.5">
      <c r="C2083" s="12"/>
    </row>
    <row r="2084" ht="10.5">
      <c r="C2084" s="12"/>
    </row>
    <row r="2085" ht="10.5">
      <c r="C2085" s="12"/>
    </row>
    <row r="2086" ht="10.5">
      <c r="C2086" s="12"/>
    </row>
    <row r="2087" ht="10.5">
      <c r="C2087" s="12"/>
    </row>
    <row r="2088" ht="10.5">
      <c r="C2088" s="12"/>
    </row>
    <row r="2089" ht="10.5">
      <c r="C2089" s="12"/>
    </row>
    <row r="2090" ht="10.5">
      <c r="C2090" s="12"/>
    </row>
    <row r="2091" ht="10.5">
      <c r="C2091" s="12"/>
    </row>
    <row r="2092" ht="10.5">
      <c r="C2092" s="12"/>
    </row>
    <row r="2093" ht="10.5">
      <c r="C2093" s="12"/>
    </row>
    <row r="2094" ht="10.5">
      <c r="C2094" s="12"/>
    </row>
    <row r="2095" ht="10.5">
      <c r="C2095" s="12"/>
    </row>
    <row r="2096" ht="10.5">
      <c r="C2096" s="12"/>
    </row>
    <row r="2097" ht="10.5">
      <c r="C2097" s="12"/>
    </row>
    <row r="2098" ht="10.5">
      <c r="C2098" s="12"/>
    </row>
    <row r="2099" ht="10.5">
      <c r="C2099" s="12"/>
    </row>
    <row r="2100" ht="10.5">
      <c r="C2100" s="12"/>
    </row>
    <row r="2101" ht="10.5">
      <c r="C2101" s="12"/>
    </row>
    <row r="2102" ht="10.5">
      <c r="C2102" s="12"/>
    </row>
    <row r="2103" ht="10.5">
      <c r="C2103" s="12"/>
    </row>
    <row r="2104" ht="10.5">
      <c r="C2104" s="12"/>
    </row>
    <row r="2105" ht="10.5">
      <c r="C2105" s="12"/>
    </row>
    <row r="2106" ht="10.5">
      <c r="C2106" s="12"/>
    </row>
    <row r="2107" ht="10.5">
      <c r="C2107" s="12"/>
    </row>
    <row r="2108" ht="10.5">
      <c r="C2108" s="12"/>
    </row>
    <row r="2109" ht="10.5">
      <c r="C2109" s="12"/>
    </row>
    <row r="2110" ht="10.5">
      <c r="C2110" s="12"/>
    </row>
    <row r="2111" ht="10.5">
      <c r="C2111" s="12"/>
    </row>
    <row r="2112" ht="10.5">
      <c r="C2112" s="12"/>
    </row>
    <row r="2113" ht="10.5">
      <c r="C2113" s="12"/>
    </row>
    <row r="2114" ht="10.5">
      <c r="C2114" s="12"/>
    </row>
    <row r="2115" ht="10.5">
      <c r="C2115" s="12"/>
    </row>
    <row r="2116" ht="10.5">
      <c r="C2116" s="12"/>
    </row>
    <row r="2117" ht="10.5">
      <c r="C2117" s="12"/>
    </row>
    <row r="2118" ht="10.5">
      <c r="C2118" s="12"/>
    </row>
    <row r="2119" ht="10.5">
      <c r="C2119" s="12"/>
    </row>
    <row r="2120" ht="10.5">
      <c r="C2120" s="12"/>
    </row>
    <row r="2121" ht="10.5">
      <c r="C2121" s="12"/>
    </row>
    <row r="2122" ht="10.5">
      <c r="C2122" s="12"/>
    </row>
    <row r="2123" ht="10.5">
      <c r="C2123" s="12"/>
    </row>
    <row r="2124" ht="10.5">
      <c r="C2124" s="12"/>
    </row>
    <row r="2125" ht="10.5">
      <c r="C2125" s="12"/>
    </row>
    <row r="2126" ht="10.5">
      <c r="C2126" s="12"/>
    </row>
    <row r="2127" ht="10.5">
      <c r="C2127" s="12"/>
    </row>
    <row r="2128" ht="10.5">
      <c r="C2128" s="12"/>
    </row>
    <row r="2129" ht="10.5">
      <c r="C2129" s="12"/>
    </row>
    <row r="2130" ht="10.5">
      <c r="C2130" s="12"/>
    </row>
    <row r="2131" ht="10.5">
      <c r="C2131" s="12"/>
    </row>
    <row r="2132" ht="10.5">
      <c r="C2132" s="12"/>
    </row>
    <row r="2133" ht="10.5">
      <c r="C2133" s="12"/>
    </row>
    <row r="2134" ht="10.5">
      <c r="C2134" s="12"/>
    </row>
    <row r="2135" ht="10.5">
      <c r="C2135" s="12"/>
    </row>
    <row r="2136" ht="10.5">
      <c r="C2136" s="12"/>
    </row>
    <row r="2137" ht="10.5">
      <c r="C2137" s="12"/>
    </row>
    <row r="2138" ht="10.5">
      <c r="C2138" s="12"/>
    </row>
    <row r="2139" ht="10.5">
      <c r="C2139" s="12"/>
    </row>
    <row r="2140" ht="10.5">
      <c r="C2140" s="12"/>
    </row>
    <row r="2141" ht="10.5">
      <c r="C2141" s="12"/>
    </row>
    <row r="2142" ht="10.5">
      <c r="C2142" s="12"/>
    </row>
    <row r="2143" ht="10.5">
      <c r="C2143" s="12"/>
    </row>
    <row r="2144" ht="10.5">
      <c r="C2144" s="12"/>
    </row>
    <row r="2145" ht="10.5">
      <c r="C2145" s="12"/>
    </row>
    <row r="2146" ht="10.5">
      <c r="C2146" s="12"/>
    </row>
    <row r="2147" ht="10.5">
      <c r="C2147" s="12"/>
    </row>
    <row r="2148" ht="10.5">
      <c r="C2148" s="12"/>
    </row>
    <row r="2149" ht="10.5">
      <c r="C2149" s="12"/>
    </row>
    <row r="2150" ht="10.5">
      <c r="C2150" s="12"/>
    </row>
    <row r="2151" ht="10.5">
      <c r="C2151" s="12"/>
    </row>
    <row r="2152" ht="10.5">
      <c r="C2152" s="12"/>
    </row>
    <row r="2153" ht="10.5">
      <c r="C2153" s="12"/>
    </row>
    <row r="2154" ht="10.5">
      <c r="C2154" s="12"/>
    </row>
    <row r="2155" ht="10.5">
      <c r="C2155" s="12"/>
    </row>
    <row r="2156" ht="10.5">
      <c r="C2156" s="12"/>
    </row>
    <row r="2157" ht="10.5">
      <c r="C2157" s="12"/>
    </row>
    <row r="2158" ht="10.5">
      <c r="C2158" s="12"/>
    </row>
    <row r="2159" ht="10.5">
      <c r="C2159" s="12"/>
    </row>
    <row r="2160" ht="10.5">
      <c r="C2160" s="12"/>
    </row>
    <row r="2161" ht="10.5">
      <c r="C2161" s="12"/>
    </row>
    <row r="2162" ht="10.5">
      <c r="C2162" s="12"/>
    </row>
    <row r="2163" ht="10.5">
      <c r="C2163" s="12"/>
    </row>
    <row r="2164" ht="10.5">
      <c r="C2164" s="12"/>
    </row>
    <row r="2165" ht="10.5">
      <c r="C2165" s="12"/>
    </row>
    <row r="2166" ht="10.5">
      <c r="C2166" s="12"/>
    </row>
    <row r="2167" ht="10.5">
      <c r="C2167" s="12"/>
    </row>
    <row r="2168" ht="10.5">
      <c r="C2168" s="12"/>
    </row>
    <row r="2169" ht="10.5">
      <c r="C2169" s="12"/>
    </row>
    <row r="2170" ht="10.5">
      <c r="C2170" s="12"/>
    </row>
    <row r="2171" ht="10.5">
      <c r="C2171" s="12"/>
    </row>
    <row r="2172" ht="10.5">
      <c r="C2172" s="12"/>
    </row>
    <row r="2173" ht="10.5">
      <c r="C2173" s="12"/>
    </row>
    <row r="2174" ht="10.5">
      <c r="C2174" s="12"/>
    </row>
    <row r="2175" ht="10.5">
      <c r="C2175" s="12"/>
    </row>
    <row r="2176" ht="10.5">
      <c r="C2176" s="12"/>
    </row>
    <row r="2177" ht="10.5">
      <c r="C2177" s="12"/>
    </row>
    <row r="2178" ht="10.5">
      <c r="C2178" s="12"/>
    </row>
    <row r="2179" ht="10.5">
      <c r="C2179" s="12"/>
    </row>
    <row r="2180" ht="10.5">
      <c r="C2180" s="12"/>
    </row>
    <row r="2181" ht="10.5">
      <c r="C2181" s="12"/>
    </row>
    <row r="2182" ht="10.5">
      <c r="C2182" s="12"/>
    </row>
    <row r="2183" ht="10.5">
      <c r="C2183" s="12"/>
    </row>
    <row r="2184" ht="10.5">
      <c r="C2184" s="12"/>
    </row>
    <row r="2185" ht="10.5">
      <c r="C2185" s="12"/>
    </row>
    <row r="2186" ht="10.5">
      <c r="C2186" s="12"/>
    </row>
    <row r="2187" ht="10.5">
      <c r="C2187" s="12"/>
    </row>
    <row r="2188" ht="10.5">
      <c r="C2188" s="12"/>
    </row>
    <row r="2189" ht="10.5">
      <c r="C2189" s="12"/>
    </row>
    <row r="2190" ht="10.5">
      <c r="C2190" s="12"/>
    </row>
    <row r="2191" ht="10.5">
      <c r="C2191" s="12"/>
    </row>
    <row r="2192" ht="10.5">
      <c r="C2192" s="12"/>
    </row>
    <row r="2193" ht="10.5">
      <c r="C2193" s="12"/>
    </row>
    <row r="2194" ht="10.5">
      <c r="C2194" s="12"/>
    </row>
    <row r="2195" ht="10.5">
      <c r="C2195" s="12"/>
    </row>
    <row r="2196" ht="10.5">
      <c r="C2196" s="12"/>
    </row>
    <row r="2197" ht="10.5">
      <c r="C2197" s="12"/>
    </row>
    <row r="2198" ht="10.5">
      <c r="C2198" s="12"/>
    </row>
    <row r="2199" ht="10.5">
      <c r="C2199" s="12"/>
    </row>
    <row r="2200" ht="10.5">
      <c r="C2200" s="12"/>
    </row>
    <row r="2201" ht="10.5">
      <c r="C2201" s="12"/>
    </row>
    <row r="2202" ht="10.5">
      <c r="C2202" s="12"/>
    </row>
    <row r="2203" ht="10.5">
      <c r="C2203" s="12"/>
    </row>
    <row r="2204" ht="10.5">
      <c r="C2204" s="12"/>
    </row>
    <row r="2205" ht="10.5">
      <c r="C2205" s="12"/>
    </row>
    <row r="2206" ht="10.5">
      <c r="C2206" s="12"/>
    </row>
    <row r="2207" ht="10.5">
      <c r="C2207" s="12"/>
    </row>
    <row r="2208" ht="10.5">
      <c r="C2208" s="12"/>
    </row>
    <row r="2209" ht="10.5">
      <c r="C2209" s="12"/>
    </row>
    <row r="2210" ht="10.5">
      <c r="C2210" s="12"/>
    </row>
    <row r="2211" ht="10.5">
      <c r="C2211" s="12"/>
    </row>
    <row r="2212" ht="10.5">
      <c r="C2212" s="12"/>
    </row>
    <row r="2213" ht="10.5">
      <c r="C2213" s="12"/>
    </row>
    <row r="2214" ht="10.5">
      <c r="C2214" s="12"/>
    </row>
    <row r="2215" ht="10.5">
      <c r="C2215" s="12"/>
    </row>
    <row r="2216" ht="10.5">
      <c r="C2216" s="12"/>
    </row>
    <row r="2217" ht="10.5">
      <c r="C2217" s="12"/>
    </row>
    <row r="2218" ht="10.5">
      <c r="C2218" s="12"/>
    </row>
    <row r="2219" ht="10.5">
      <c r="C2219" s="12"/>
    </row>
    <row r="2220" ht="10.5">
      <c r="C2220" s="12"/>
    </row>
    <row r="2221" ht="10.5">
      <c r="C2221" s="12"/>
    </row>
    <row r="2222" ht="10.5">
      <c r="C2222" s="12"/>
    </row>
    <row r="2223" ht="10.5">
      <c r="C2223" s="12"/>
    </row>
    <row r="2224" ht="10.5">
      <c r="C2224" s="12"/>
    </row>
    <row r="2225" ht="10.5">
      <c r="C2225" s="12"/>
    </row>
    <row r="2226" ht="10.5">
      <c r="C2226" s="12"/>
    </row>
    <row r="2227" ht="10.5">
      <c r="C2227" s="12"/>
    </row>
    <row r="2228" ht="10.5">
      <c r="C2228" s="12"/>
    </row>
    <row r="2229" ht="10.5">
      <c r="C2229" s="12"/>
    </row>
    <row r="2230" ht="10.5">
      <c r="C2230" s="12"/>
    </row>
    <row r="2231" ht="10.5">
      <c r="C2231" s="12"/>
    </row>
    <row r="2232" ht="10.5">
      <c r="C2232" s="12"/>
    </row>
    <row r="2233" ht="10.5">
      <c r="C2233" s="12"/>
    </row>
    <row r="2234" ht="10.5">
      <c r="C2234" s="12"/>
    </row>
    <row r="2235" ht="10.5">
      <c r="C2235" s="12"/>
    </row>
    <row r="2236" ht="10.5">
      <c r="C2236" s="12"/>
    </row>
    <row r="2237" ht="10.5">
      <c r="C2237" s="12"/>
    </row>
    <row r="2238" ht="10.5">
      <c r="C2238" s="12"/>
    </row>
    <row r="2239" ht="10.5">
      <c r="C2239" s="12"/>
    </row>
    <row r="2240" ht="10.5">
      <c r="C2240" s="12"/>
    </row>
    <row r="2241" ht="10.5">
      <c r="C2241" s="12"/>
    </row>
    <row r="2242" ht="10.5">
      <c r="C2242" s="12"/>
    </row>
    <row r="2243" ht="10.5">
      <c r="C2243" s="12"/>
    </row>
    <row r="2244" ht="10.5">
      <c r="C2244" s="12"/>
    </row>
    <row r="2245" ht="10.5">
      <c r="C2245" s="12"/>
    </row>
    <row r="2246" ht="10.5">
      <c r="C2246" s="12"/>
    </row>
    <row r="2247" ht="10.5">
      <c r="C2247" s="12"/>
    </row>
    <row r="2248" ht="10.5">
      <c r="C2248" s="12"/>
    </row>
    <row r="2249" ht="10.5">
      <c r="C2249" s="12"/>
    </row>
    <row r="2250" ht="10.5">
      <c r="C2250" s="12"/>
    </row>
    <row r="2251" ht="10.5">
      <c r="C2251" s="12"/>
    </row>
    <row r="2252" ht="10.5">
      <c r="C2252" s="12"/>
    </row>
    <row r="2253" ht="10.5">
      <c r="C2253" s="12"/>
    </row>
    <row r="2254" ht="10.5">
      <c r="C2254" s="12"/>
    </row>
    <row r="2255" ht="10.5">
      <c r="C2255" s="12"/>
    </row>
    <row r="2256" ht="10.5">
      <c r="C2256" s="12"/>
    </row>
    <row r="2257" ht="10.5">
      <c r="C2257" s="12"/>
    </row>
    <row r="2258" ht="10.5">
      <c r="C2258" s="12"/>
    </row>
    <row r="2259" ht="10.5">
      <c r="C2259" s="12"/>
    </row>
    <row r="2260" ht="10.5">
      <c r="C2260" s="12"/>
    </row>
    <row r="2261" ht="10.5">
      <c r="C2261" s="12"/>
    </row>
    <row r="2262" ht="10.5">
      <c r="C2262" s="12"/>
    </row>
    <row r="2263" ht="10.5">
      <c r="C2263" s="12"/>
    </row>
    <row r="2264" ht="10.5">
      <c r="C2264" s="12"/>
    </row>
    <row r="2265" ht="10.5">
      <c r="C2265" s="12"/>
    </row>
    <row r="2266" ht="10.5">
      <c r="C2266" s="12"/>
    </row>
    <row r="2267" ht="10.5">
      <c r="C2267" s="12"/>
    </row>
    <row r="2268" ht="10.5">
      <c r="C2268" s="12"/>
    </row>
    <row r="2269" ht="10.5">
      <c r="C2269" s="12"/>
    </row>
    <row r="2270" ht="10.5">
      <c r="C2270" s="12"/>
    </row>
    <row r="2271" ht="10.5">
      <c r="C2271" s="12"/>
    </row>
    <row r="2272" ht="10.5">
      <c r="C2272" s="12"/>
    </row>
    <row r="2273" ht="10.5">
      <c r="C2273" s="12"/>
    </row>
    <row r="2274" ht="10.5">
      <c r="C2274" s="12"/>
    </row>
    <row r="2275" ht="10.5">
      <c r="C2275" s="12"/>
    </row>
    <row r="2276" ht="10.5">
      <c r="C2276" s="12"/>
    </row>
    <row r="2277" ht="10.5">
      <c r="C2277" s="12"/>
    </row>
    <row r="2278" ht="10.5">
      <c r="C2278" s="12"/>
    </row>
    <row r="2279" ht="10.5">
      <c r="C2279" s="12"/>
    </row>
    <row r="2280" ht="10.5">
      <c r="C2280" s="12"/>
    </row>
    <row r="2281" ht="10.5">
      <c r="C2281" s="12"/>
    </row>
    <row r="2282" ht="10.5">
      <c r="C2282" s="12"/>
    </row>
    <row r="2283" ht="10.5">
      <c r="C2283" s="12"/>
    </row>
    <row r="2284" ht="10.5">
      <c r="C2284" s="12"/>
    </row>
    <row r="2285" ht="10.5">
      <c r="C2285" s="12"/>
    </row>
    <row r="2286" ht="10.5">
      <c r="C2286" s="12"/>
    </row>
    <row r="2287" ht="10.5">
      <c r="C2287" s="12"/>
    </row>
    <row r="2288" ht="10.5">
      <c r="C2288" s="12"/>
    </row>
    <row r="2289" ht="10.5">
      <c r="C2289" s="12"/>
    </row>
    <row r="2290" ht="10.5">
      <c r="C2290" s="12"/>
    </row>
    <row r="2291" ht="10.5">
      <c r="C2291" s="12"/>
    </row>
    <row r="2292" ht="10.5">
      <c r="C2292" s="12"/>
    </row>
    <row r="2293" ht="10.5">
      <c r="C2293" s="12"/>
    </row>
    <row r="2294" ht="10.5">
      <c r="C2294" s="12"/>
    </row>
    <row r="2295" ht="10.5">
      <c r="C2295" s="12"/>
    </row>
    <row r="2296" ht="10.5">
      <c r="C2296" s="12"/>
    </row>
    <row r="2297" ht="10.5">
      <c r="C2297" s="12"/>
    </row>
    <row r="2298" ht="10.5">
      <c r="C2298" s="12"/>
    </row>
    <row r="2299" ht="10.5">
      <c r="C2299" s="12"/>
    </row>
    <row r="2300" ht="10.5">
      <c r="C2300" s="12"/>
    </row>
    <row r="2301" ht="10.5">
      <c r="C2301" s="12"/>
    </row>
    <row r="2302" ht="10.5">
      <c r="C2302" s="12"/>
    </row>
    <row r="2303" ht="10.5">
      <c r="C2303" s="12"/>
    </row>
    <row r="2304" ht="10.5">
      <c r="C2304" s="12"/>
    </row>
    <row r="2305" ht="10.5">
      <c r="C2305" s="12"/>
    </row>
    <row r="2306" ht="10.5">
      <c r="C2306" s="12"/>
    </row>
    <row r="2307" ht="10.5">
      <c r="C2307" s="12"/>
    </row>
    <row r="2308" ht="10.5">
      <c r="C2308" s="12"/>
    </row>
    <row r="2309" ht="10.5">
      <c r="C2309" s="12"/>
    </row>
    <row r="2310" ht="10.5">
      <c r="C2310" s="12"/>
    </row>
    <row r="2311" ht="10.5">
      <c r="C2311" s="12"/>
    </row>
    <row r="2312" ht="10.5">
      <c r="C2312" s="12"/>
    </row>
    <row r="2313" ht="10.5">
      <c r="C2313" s="12"/>
    </row>
    <row r="2314" ht="10.5">
      <c r="C2314" s="12"/>
    </row>
    <row r="2315" ht="10.5">
      <c r="C2315" s="12"/>
    </row>
    <row r="2316" ht="10.5">
      <c r="C2316" s="12"/>
    </row>
    <row r="2317" ht="10.5">
      <c r="C2317" s="12"/>
    </row>
    <row r="2318" ht="10.5">
      <c r="C2318" s="12"/>
    </row>
    <row r="2319" ht="10.5">
      <c r="C2319" s="12"/>
    </row>
    <row r="2320" ht="10.5">
      <c r="C2320" s="12"/>
    </row>
    <row r="2321" ht="10.5">
      <c r="C2321" s="12"/>
    </row>
    <row r="2322" ht="10.5">
      <c r="C2322" s="12"/>
    </row>
    <row r="2323" ht="10.5">
      <c r="C2323" s="12"/>
    </row>
    <row r="2324" ht="10.5">
      <c r="C2324" s="12"/>
    </row>
    <row r="2325" ht="10.5">
      <c r="C2325" s="12"/>
    </row>
    <row r="2326" ht="10.5">
      <c r="C2326" s="12"/>
    </row>
    <row r="2327" ht="10.5">
      <c r="C2327" s="12"/>
    </row>
    <row r="2328" ht="10.5">
      <c r="C2328" s="12"/>
    </row>
    <row r="2329" ht="10.5">
      <c r="C2329" s="12"/>
    </row>
    <row r="2330" ht="10.5">
      <c r="C2330" s="12"/>
    </row>
    <row r="2331" ht="10.5">
      <c r="C2331" s="12"/>
    </row>
    <row r="2332" ht="10.5">
      <c r="C2332" s="12"/>
    </row>
    <row r="2333" ht="10.5">
      <c r="C2333" s="12"/>
    </row>
    <row r="2334" ht="10.5">
      <c r="C2334" s="12"/>
    </row>
    <row r="2335" ht="10.5">
      <c r="C2335" s="12"/>
    </row>
    <row r="2336" ht="10.5">
      <c r="C2336" s="12"/>
    </row>
    <row r="2337" ht="10.5">
      <c r="C2337" s="12"/>
    </row>
    <row r="2338" ht="10.5">
      <c r="C2338" s="12"/>
    </row>
    <row r="2339" ht="10.5">
      <c r="C2339" s="12"/>
    </row>
    <row r="2340" ht="10.5">
      <c r="C2340" s="12"/>
    </row>
    <row r="2341" ht="10.5">
      <c r="C2341" s="12"/>
    </row>
    <row r="2342" ht="10.5">
      <c r="C2342" s="12"/>
    </row>
    <row r="2343" ht="10.5">
      <c r="C2343" s="12"/>
    </row>
    <row r="2344" ht="10.5">
      <c r="C2344" s="12"/>
    </row>
    <row r="2345" ht="10.5">
      <c r="C2345" s="12"/>
    </row>
    <row r="2346" ht="10.5">
      <c r="C2346" s="12"/>
    </row>
    <row r="2347" ht="10.5">
      <c r="C2347" s="12"/>
    </row>
    <row r="2348" ht="10.5">
      <c r="C2348" s="12"/>
    </row>
    <row r="2349" ht="10.5">
      <c r="C2349" s="12"/>
    </row>
    <row r="2350" ht="10.5">
      <c r="C2350" s="12"/>
    </row>
    <row r="2351" ht="10.5">
      <c r="C2351" s="12"/>
    </row>
    <row r="2352" ht="10.5">
      <c r="C2352" s="12"/>
    </row>
    <row r="2353" ht="10.5">
      <c r="C2353" s="12"/>
    </row>
    <row r="2354" ht="10.5">
      <c r="C2354" s="12"/>
    </row>
    <row r="2355" ht="10.5">
      <c r="C2355" s="12"/>
    </row>
    <row r="2356" ht="10.5">
      <c r="C2356" s="12"/>
    </row>
    <row r="2357" ht="10.5">
      <c r="C2357" s="12"/>
    </row>
    <row r="2358" ht="10.5">
      <c r="C2358" s="12"/>
    </row>
    <row r="2359" ht="10.5">
      <c r="C2359" s="12"/>
    </row>
    <row r="2360" ht="10.5">
      <c r="C2360" s="12"/>
    </row>
    <row r="2361" ht="10.5">
      <c r="C2361" s="12"/>
    </row>
    <row r="2362" ht="10.5">
      <c r="C2362" s="12"/>
    </row>
    <row r="2363" ht="10.5">
      <c r="C2363" s="12"/>
    </row>
    <row r="2364" ht="10.5">
      <c r="C2364" s="12"/>
    </row>
    <row r="2365" ht="10.5">
      <c r="C2365" s="12"/>
    </row>
    <row r="2366" ht="10.5">
      <c r="C2366" s="12"/>
    </row>
    <row r="2367" ht="10.5">
      <c r="C2367" s="12"/>
    </row>
    <row r="2368" ht="10.5">
      <c r="C2368" s="12"/>
    </row>
    <row r="2369" ht="10.5">
      <c r="C2369" s="12"/>
    </row>
    <row r="2370" ht="10.5">
      <c r="C2370" s="12"/>
    </row>
    <row r="2371" ht="10.5">
      <c r="C2371" s="12"/>
    </row>
    <row r="2372" ht="10.5">
      <c r="C2372" s="12"/>
    </row>
    <row r="2373" ht="10.5">
      <c r="C2373" s="12"/>
    </row>
    <row r="2374" ht="10.5">
      <c r="C2374" s="12"/>
    </row>
    <row r="2375" ht="10.5">
      <c r="C2375" s="12"/>
    </row>
    <row r="2376" ht="10.5">
      <c r="C2376" s="12"/>
    </row>
    <row r="2377" ht="10.5">
      <c r="C2377" s="12"/>
    </row>
    <row r="2378" ht="10.5">
      <c r="C2378" s="12"/>
    </row>
    <row r="2379" ht="10.5">
      <c r="C2379" s="12"/>
    </row>
    <row r="2380" ht="10.5">
      <c r="C2380" s="12"/>
    </row>
    <row r="2381" ht="10.5">
      <c r="C2381" s="12"/>
    </row>
    <row r="2382" ht="10.5">
      <c r="C2382" s="12"/>
    </row>
    <row r="2383" ht="10.5">
      <c r="C2383" s="12"/>
    </row>
    <row r="2384" ht="10.5">
      <c r="C2384" s="12"/>
    </row>
    <row r="2385" ht="10.5">
      <c r="C2385" s="12"/>
    </row>
    <row r="2386" ht="10.5">
      <c r="C2386" s="12"/>
    </row>
    <row r="2387" ht="10.5">
      <c r="C2387" s="12"/>
    </row>
    <row r="2388" ht="10.5">
      <c r="C2388" s="12"/>
    </row>
    <row r="2389" ht="10.5">
      <c r="C2389" s="12"/>
    </row>
    <row r="2390" ht="10.5">
      <c r="C2390" s="12"/>
    </row>
    <row r="2391" ht="10.5">
      <c r="C2391" s="12"/>
    </row>
    <row r="2392" ht="10.5">
      <c r="C2392" s="12"/>
    </row>
    <row r="2393" ht="10.5">
      <c r="C2393" s="12"/>
    </row>
    <row r="2394" ht="10.5">
      <c r="C2394" s="12"/>
    </row>
    <row r="2395" ht="10.5">
      <c r="C2395" s="12"/>
    </row>
    <row r="2396" ht="10.5">
      <c r="C2396" s="12"/>
    </row>
    <row r="2397" ht="10.5">
      <c r="C2397" s="12"/>
    </row>
    <row r="2398" ht="10.5">
      <c r="C2398" s="12"/>
    </row>
    <row r="2399" ht="10.5">
      <c r="C2399" s="12"/>
    </row>
    <row r="2400" ht="10.5">
      <c r="C2400" s="12"/>
    </row>
    <row r="2401" ht="10.5">
      <c r="C2401" s="12"/>
    </row>
    <row r="2402" ht="10.5">
      <c r="C2402" s="12"/>
    </row>
    <row r="2403" ht="10.5">
      <c r="C2403" s="12"/>
    </row>
    <row r="2404" ht="10.5">
      <c r="C2404" s="12"/>
    </row>
    <row r="2405" ht="10.5">
      <c r="C2405" s="12"/>
    </row>
    <row r="2406" ht="10.5">
      <c r="C2406" s="12"/>
    </row>
    <row r="2407" ht="10.5">
      <c r="C2407" s="12"/>
    </row>
    <row r="2408" ht="10.5">
      <c r="C2408" s="12"/>
    </row>
    <row r="2409" ht="10.5">
      <c r="C2409" s="12"/>
    </row>
    <row r="2410" ht="10.5">
      <c r="C2410" s="12"/>
    </row>
    <row r="2411" ht="10.5">
      <c r="C2411" s="12"/>
    </row>
    <row r="2412" ht="10.5">
      <c r="C2412" s="12"/>
    </row>
    <row r="2413" ht="10.5">
      <c r="C2413" s="12"/>
    </row>
    <row r="2414" ht="10.5">
      <c r="C2414" s="12"/>
    </row>
    <row r="2415" ht="10.5">
      <c r="C2415" s="12"/>
    </row>
    <row r="2416" ht="10.5">
      <c r="C2416" s="12"/>
    </row>
    <row r="2417" ht="10.5">
      <c r="C2417" s="12"/>
    </row>
    <row r="2418" ht="10.5">
      <c r="C2418" s="12"/>
    </row>
    <row r="2419" ht="10.5">
      <c r="C2419" s="12"/>
    </row>
    <row r="2420" ht="10.5">
      <c r="C2420" s="12"/>
    </row>
    <row r="2421" ht="10.5">
      <c r="C2421" s="12"/>
    </row>
    <row r="2422" ht="10.5">
      <c r="C2422" s="12"/>
    </row>
    <row r="2423" ht="10.5">
      <c r="C2423" s="12"/>
    </row>
    <row r="2424" ht="10.5">
      <c r="C2424" s="12"/>
    </row>
    <row r="2425" ht="10.5">
      <c r="C2425" s="12"/>
    </row>
    <row r="2426" ht="10.5">
      <c r="C2426" s="12"/>
    </row>
    <row r="2427" ht="10.5">
      <c r="C2427" s="12"/>
    </row>
    <row r="2428" ht="10.5">
      <c r="C2428" s="12"/>
    </row>
    <row r="2429" ht="10.5">
      <c r="C2429" s="12"/>
    </row>
    <row r="2430" ht="10.5">
      <c r="C2430" s="12"/>
    </row>
    <row r="2431" ht="10.5">
      <c r="C2431" s="12"/>
    </row>
    <row r="2432" ht="10.5">
      <c r="C2432" s="12"/>
    </row>
    <row r="2433" ht="10.5">
      <c r="C2433" s="12"/>
    </row>
    <row r="2434" ht="10.5">
      <c r="C2434" s="12"/>
    </row>
    <row r="2435" ht="10.5">
      <c r="C2435" s="12"/>
    </row>
    <row r="2436" ht="10.5">
      <c r="C2436" s="12"/>
    </row>
    <row r="2437" ht="10.5">
      <c r="C2437" s="12"/>
    </row>
    <row r="2438" ht="10.5">
      <c r="C2438" s="12"/>
    </row>
    <row r="2439" ht="10.5">
      <c r="C2439" s="12"/>
    </row>
    <row r="2440" ht="10.5">
      <c r="C2440" s="12"/>
    </row>
    <row r="2441" ht="10.5">
      <c r="C2441" s="12"/>
    </row>
    <row r="2442" ht="10.5">
      <c r="C2442" s="12"/>
    </row>
    <row r="2443" ht="10.5">
      <c r="C2443" s="12"/>
    </row>
    <row r="2444" ht="10.5">
      <c r="C2444" s="12"/>
    </row>
    <row r="2445" ht="10.5">
      <c r="C2445" s="12"/>
    </row>
    <row r="2446" ht="10.5">
      <c r="C2446" s="12"/>
    </row>
    <row r="2447" ht="10.5">
      <c r="C2447" s="12"/>
    </row>
    <row r="2448" ht="10.5">
      <c r="C2448" s="12"/>
    </row>
    <row r="2449" ht="10.5">
      <c r="C2449" s="12"/>
    </row>
    <row r="2450" ht="10.5">
      <c r="C2450" s="12"/>
    </row>
    <row r="2451" ht="10.5">
      <c r="C2451" s="12"/>
    </row>
    <row r="2452" ht="10.5">
      <c r="C2452" s="12"/>
    </row>
    <row r="2453" ht="10.5">
      <c r="C2453" s="12"/>
    </row>
    <row r="2454" ht="10.5">
      <c r="C2454" s="12"/>
    </row>
    <row r="2455" ht="10.5">
      <c r="C2455" s="12"/>
    </row>
    <row r="2456" ht="10.5">
      <c r="C2456" s="12"/>
    </row>
    <row r="2457" ht="10.5">
      <c r="C2457" s="12"/>
    </row>
    <row r="2458" ht="10.5">
      <c r="C2458" s="12"/>
    </row>
    <row r="2459" ht="10.5">
      <c r="C2459" s="12"/>
    </row>
    <row r="2460" ht="10.5">
      <c r="C2460" s="12"/>
    </row>
    <row r="2461" ht="10.5">
      <c r="C2461" s="12"/>
    </row>
    <row r="2462" ht="10.5">
      <c r="C2462" s="12"/>
    </row>
    <row r="2463" ht="10.5">
      <c r="C2463" s="12"/>
    </row>
    <row r="2464" ht="10.5">
      <c r="C2464" s="12"/>
    </row>
    <row r="2465" ht="10.5">
      <c r="C2465" s="12"/>
    </row>
    <row r="2466" ht="10.5">
      <c r="C2466" s="12"/>
    </row>
    <row r="2467" ht="10.5">
      <c r="C2467" s="12"/>
    </row>
    <row r="2468" ht="10.5">
      <c r="C2468" s="12"/>
    </row>
    <row r="2469" ht="10.5">
      <c r="C2469" s="12"/>
    </row>
    <row r="2470" ht="10.5">
      <c r="C2470" s="12"/>
    </row>
    <row r="2471" ht="10.5">
      <c r="C2471" s="12"/>
    </row>
    <row r="2472" ht="10.5">
      <c r="C2472" s="12"/>
    </row>
    <row r="2473" ht="10.5">
      <c r="C2473" s="12"/>
    </row>
    <row r="2474" ht="10.5">
      <c r="C2474" s="12"/>
    </row>
    <row r="2475" ht="10.5">
      <c r="C2475" s="12"/>
    </row>
    <row r="2476" ht="10.5">
      <c r="C2476" s="12"/>
    </row>
    <row r="2477" ht="10.5">
      <c r="C2477" s="12"/>
    </row>
    <row r="2478" ht="10.5">
      <c r="C2478" s="12"/>
    </row>
    <row r="2479" ht="10.5">
      <c r="C2479" s="12"/>
    </row>
    <row r="2480" ht="10.5">
      <c r="C2480" s="12"/>
    </row>
    <row r="2481" ht="10.5">
      <c r="C2481" s="12"/>
    </row>
    <row r="2482" ht="10.5">
      <c r="C2482" s="12"/>
    </row>
    <row r="2483" ht="10.5">
      <c r="C2483" s="12"/>
    </row>
    <row r="2484" ht="10.5">
      <c r="C2484" s="12"/>
    </row>
    <row r="2485" ht="10.5">
      <c r="C2485" s="12"/>
    </row>
    <row r="2486" ht="10.5">
      <c r="C2486" s="12"/>
    </row>
    <row r="2487" ht="10.5">
      <c r="C2487" s="12"/>
    </row>
    <row r="2488" ht="10.5">
      <c r="C2488" s="12"/>
    </row>
    <row r="2489" ht="10.5">
      <c r="C2489" s="12"/>
    </row>
    <row r="2490" ht="10.5">
      <c r="C2490" s="12"/>
    </row>
    <row r="2491" ht="10.5">
      <c r="C2491" s="12"/>
    </row>
    <row r="2492" ht="10.5">
      <c r="C2492" s="12"/>
    </row>
    <row r="2493" ht="10.5">
      <c r="C2493" s="12"/>
    </row>
    <row r="2494" ht="10.5">
      <c r="C2494" s="12"/>
    </row>
    <row r="2495" ht="10.5">
      <c r="C2495" s="12"/>
    </row>
    <row r="2496" ht="10.5">
      <c r="C2496" s="12"/>
    </row>
    <row r="2497" ht="10.5">
      <c r="C2497" s="12"/>
    </row>
    <row r="2498" ht="10.5">
      <c r="C2498" s="12"/>
    </row>
    <row r="2499" ht="10.5">
      <c r="C2499" s="12"/>
    </row>
    <row r="2500" ht="10.5">
      <c r="C2500" s="12"/>
    </row>
    <row r="2501" ht="10.5">
      <c r="C2501" s="12"/>
    </row>
    <row r="2502" ht="10.5">
      <c r="C2502" s="12"/>
    </row>
    <row r="2503" ht="10.5">
      <c r="C2503" s="12"/>
    </row>
    <row r="2504" ht="10.5">
      <c r="C2504" s="12"/>
    </row>
    <row r="2505" ht="10.5">
      <c r="C2505" s="12"/>
    </row>
    <row r="2506" ht="10.5">
      <c r="C2506" s="12"/>
    </row>
    <row r="2507" ht="10.5">
      <c r="C2507" s="12"/>
    </row>
    <row r="2508" ht="10.5">
      <c r="C2508" s="12"/>
    </row>
    <row r="2509" ht="10.5">
      <c r="C2509" s="12"/>
    </row>
    <row r="2510" ht="10.5">
      <c r="C2510" s="12"/>
    </row>
    <row r="2511" ht="10.5">
      <c r="C2511" s="12"/>
    </row>
    <row r="2512" ht="10.5">
      <c r="C2512" s="12"/>
    </row>
    <row r="2513" ht="10.5">
      <c r="C2513" s="12"/>
    </row>
    <row r="2514" ht="10.5">
      <c r="C2514" s="12"/>
    </row>
    <row r="2515" ht="10.5">
      <c r="C2515" s="12"/>
    </row>
    <row r="2516" ht="10.5">
      <c r="C2516" s="12"/>
    </row>
    <row r="2517" ht="10.5">
      <c r="C2517" s="12"/>
    </row>
    <row r="2518" ht="10.5">
      <c r="C2518" s="12"/>
    </row>
    <row r="2519" ht="10.5">
      <c r="C2519" s="12"/>
    </row>
    <row r="2520" ht="10.5">
      <c r="C2520" s="12"/>
    </row>
    <row r="2521" ht="10.5">
      <c r="C2521" s="12"/>
    </row>
    <row r="2522" ht="10.5">
      <c r="C2522" s="12"/>
    </row>
    <row r="2523" ht="10.5">
      <c r="C2523" s="12"/>
    </row>
    <row r="2524" ht="10.5">
      <c r="C2524" s="12"/>
    </row>
    <row r="2525" ht="10.5">
      <c r="C2525" s="12"/>
    </row>
    <row r="2526" ht="10.5">
      <c r="C2526" s="12"/>
    </row>
    <row r="2527" ht="10.5">
      <c r="C2527" s="12"/>
    </row>
    <row r="2528" ht="10.5">
      <c r="C2528" s="12"/>
    </row>
    <row r="2529" ht="10.5">
      <c r="C2529" s="12"/>
    </row>
    <row r="2530" ht="10.5">
      <c r="C2530" s="12"/>
    </row>
    <row r="2531" ht="10.5">
      <c r="C2531" s="12"/>
    </row>
    <row r="2532" ht="10.5">
      <c r="C2532" s="12"/>
    </row>
    <row r="2533" ht="10.5">
      <c r="C2533" s="12"/>
    </row>
    <row r="2534" ht="10.5">
      <c r="C2534" s="12"/>
    </row>
    <row r="2535" ht="10.5">
      <c r="C2535" s="12"/>
    </row>
    <row r="2536" ht="10.5">
      <c r="C2536" s="12"/>
    </row>
    <row r="2537" ht="10.5">
      <c r="C2537" s="12"/>
    </row>
    <row r="2538" ht="10.5">
      <c r="C2538" s="12"/>
    </row>
    <row r="2539" ht="10.5">
      <c r="C2539" s="12"/>
    </row>
    <row r="2540" ht="10.5">
      <c r="C2540" s="12"/>
    </row>
    <row r="2541" ht="10.5">
      <c r="C2541" s="12"/>
    </row>
    <row r="2542" ht="10.5">
      <c r="C2542" s="12"/>
    </row>
    <row r="2543" ht="10.5">
      <c r="C2543" s="12"/>
    </row>
    <row r="2544" ht="10.5">
      <c r="C2544" s="12"/>
    </row>
    <row r="2545" ht="10.5">
      <c r="C2545" s="12"/>
    </row>
    <row r="2546" ht="10.5">
      <c r="C2546" s="12"/>
    </row>
    <row r="2547" ht="10.5">
      <c r="C2547" s="12"/>
    </row>
    <row r="2548" ht="10.5">
      <c r="C2548" s="12"/>
    </row>
    <row r="2549" ht="10.5">
      <c r="C2549" s="12"/>
    </row>
    <row r="2550" ht="10.5">
      <c r="C2550" s="12"/>
    </row>
    <row r="2551" ht="10.5">
      <c r="C2551" s="12"/>
    </row>
    <row r="2552" ht="10.5">
      <c r="C2552" s="12"/>
    </row>
    <row r="2553" ht="10.5">
      <c r="C2553" s="12"/>
    </row>
    <row r="2554" ht="10.5">
      <c r="C2554" s="12"/>
    </row>
    <row r="2555" ht="10.5">
      <c r="C2555" s="12"/>
    </row>
    <row r="2556" ht="10.5">
      <c r="C2556" s="12"/>
    </row>
    <row r="2557" ht="10.5">
      <c r="C2557" s="12"/>
    </row>
    <row r="2558" ht="10.5">
      <c r="C2558" s="12"/>
    </row>
    <row r="2559" ht="10.5">
      <c r="C2559" s="12"/>
    </row>
    <row r="2560" ht="10.5">
      <c r="C2560" s="12"/>
    </row>
    <row r="2561" ht="10.5">
      <c r="C2561" s="12"/>
    </row>
    <row r="2562" ht="10.5">
      <c r="C2562" s="12"/>
    </row>
    <row r="2563" ht="10.5">
      <c r="C2563" s="12"/>
    </row>
    <row r="2564" ht="10.5">
      <c r="C2564" s="12"/>
    </row>
    <row r="2565" ht="10.5">
      <c r="C2565" s="12"/>
    </row>
    <row r="2566" ht="10.5">
      <c r="C2566" s="12"/>
    </row>
    <row r="2567" ht="10.5">
      <c r="C2567" s="12"/>
    </row>
    <row r="2568" ht="10.5">
      <c r="C2568" s="12"/>
    </row>
    <row r="2569" ht="10.5">
      <c r="C2569" s="12"/>
    </row>
    <row r="2570" ht="10.5">
      <c r="C2570" s="12"/>
    </row>
    <row r="2571" ht="10.5">
      <c r="C2571" s="12"/>
    </row>
    <row r="2572" ht="10.5">
      <c r="C2572" s="12"/>
    </row>
    <row r="2573" ht="10.5">
      <c r="C2573" s="12"/>
    </row>
    <row r="2574" ht="10.5">
      <c r="C2574" s="12"/>
    </row>
    <row r="2575" ht="10.5">
      <c r="C2575" s="12"/>
    </row>
    <row r="2576" ht="10.5">
      <c r="C2576" s="12"/>
    </row>
    <row r="2577" ht="10.5">
      <c r="C2577" s="12"/>
    </row>
    <row r="2578" ht="10.5">
      <c r="C2578" s="12"/>
    </row>
    <row r="2579" ht="10.5">
      <c r="C2579" s="12"/>
    </row>
    <row r="2580" ht="10.5">
      <c r="C2580" s="12"/>
    </row>
    <row r="2581" ht="10.5">
      <c r="C2581" s="12"/>
    </row>
    <row r="2582" ht="10.5">
      <c r="C2582" s="12"/>
    </row>
    <row r="2583" ht="10.5">
      <c r="C2583" s="12"/>
    </row>
    <row r="2584" ht="10.5">
      <c r="C2584" s="12"/>
    </row>
    <row r="2585" ht="10.5">
      <c r="C2585" s="12"/>
    </row>
    <row r="2586" ht="10.5">
      <c r="C2586" s="12"/>
    </row>
    <row r="2587" ht="10.5">
      <c r="C2587" s="12"/>
    </row>
    <row r="2588" ht="10.5">
      <c r="C2588" s="12"/>
    </row>
    <row r="2589" ht="10.5">
      <c r="C2589" s="12"/>
    </row>
    <row r="2590" ht="10.5">
      <c r="C2590" s="12"/>
    </row>
    <row r="2591" ht="10.5">
      <c r="C2591" s="12"/>
    </row>
    <row r="2592" ht="10.5">
      <c r="C2592" s="12"/>
    </row>
    <row r="2593" ht="10.5">
      <c r="C2593" s="12"/>
    </row>
    <row r="2594" ht="10.5">
      <c r="C2594" s="12"/>
    </row>
    <row r="2595" ht="10.5">
      <c r="C2595" s="12"/>
    </row>
    <row r="2596" ht="10.5">
      <c r="C2596" s="12"/>
    </row>
    <row r="2597" ht="10.5">
      <c r="C2597" s="12"/>
    </row>
    <row r="2598" ht="10.5">
      <c r="C2598" s="12"/>
    </row>
    <row r="2599" ht="10.5">
      <c r="C2599" s="12"/>
    </row>
    <row r="2600" ht="10.5">
      <c r="C2600" s="12"/>
    </row>
    <row r="2601" ht="10.5">
      <c r="C2601" s="12"/>
    </row>
    <row r="2602" ht="10.5">
      <c r="C2602" s="12"/>
    </row>
    <row r="2603" ht="10.5">
      <c r="C2603" s="12"/>
    </row>
    <row r="2604" ht="10.5">
      <c r="C2604" s="12"/>
    </row>
    <row r="2605" ht="10.5">
      <c r="C2605" s="12"/>
    </row>
    <row r="2606" ht="10.5">
      <c r="C2606" s="12"/>
    </row>
    <row r="2607" ht="10.5">
      <c r="C2607" s="12"/>
    </row>
    <row r="2608" ht="10.5">
      <c r="C2608" s="12"/>
    </row>
    <row r="2609" ht="10.5">
      <c r="C2609" s="12"/>
    </row>
    <row r="2610" ht="10.5">
      <c r="C2610" s="12"/>
    </row>
    <row r="2611" ht="10.5">
      <c r="C2611" s="12"/>
    </row>
    <row r="2612" ht="10.5">
      <c r="C2612" s="12"/>
    </row>
    <row r="2613" ht="10.5">
      <c r="C2613" s="12"/>
    </row>
    <row r="2614" ht="10.5">
      <c r="C2614" s="12"/>
    </row>
    <row r="2615" ht="10.5">
      <c r="C2615" s="12"/>
    </row>
    <row r="2616" ht="10.5">
      <c r="C2616" s="12"/>
    </row>
    <row r="2617" ht="10.5">
      <c r="C2617" s="12"/>
    </row>
    <row r="2618" ht="10.5">
      <c r="C2618" s="12"/>
    </row>
    <row r="2619" ht="10.5">
      <c r="C2619" s="12"/>
    </row>
    <row r="2620" ht="10.5">
      <c r="C2620" s="12"/>
    </row>
    <row r="2621" ht="10.5">
      <c r="C2621" s="12"/>
    </row>
    <row r="2622" ht="10.5">
      <c r="C2622" s="12"/>
    </row>
    <row r="2623" ht="10.5">
      <c r="C2623" s="12"/>
    </row>
    <row r="2624" ht="10.5">
      <c r="C2624" s="12"/>
    </row>
    <row r="2625" ht="10.5">
      <c r="C2625" s="12"/>
    </row>
    <row r="2626" ht="10.5">
      <c r="C2626" s="12"/>
    </row>
    <row r="2627" ht="10.5">
      <c r="C2627" s="12"/>
    </row>
    <row r="2628" ht="10.5">
      <c r="C2628" s="12"/>
    </row>
    <row r="2629" ht="10.5">
      <c r="C2629" s="12"/>
    </row>
    <row r="2630" ht="10.5">
      <c r="C2630" s="12"/>
    </row>
    <row r="2631" ht="10.5">
      <c r="C2631" s="12"/>
    </row>
    <row r="2632" ht="10.5">
      <c r="C2632" s="12"/>
    </row>
    <row r="2633" ht="10.5">
      <c r="C2633" s="12"/>
    </row>
    <row r="2634" ht="10.5">
      <c r="C2634" s="12"/>
    </row>
    <row r="2635" ht="10.5">
      <c r="C2635" s="12"/>
    </row>
    <row r="2636" ht="10.5">
      <c r="C2636" s="12"/>
    </row>
    <row r="2637" ht="10.5">
      <c r="C2637" s="12"/>
    </row>
    <row r="2638" ht="10.5">
      <c r="C2638" s="12"/>
    </row>
    <row r="2639" ht="10.5">
      <c r="C2639" s="12"/>
    </row>
    <row r="2640" ht="10.5">
      <c r="C2640" s="12"/>
    </row>
    <row r="2641" ht="10.5">
      <c r="C2641" s="12"/>
    </row>
    <row r="2642" ht="10.5">
      <c r="C2642" s="12"/>
    </row>
    <row r="2643" ht="10.5">
      <c r="C2643" s="12"/>
    </row>
    <row r="2644" ht="10.5">
      <c r="C2644" s="12"/>
    </row>
    <row r="2645" ht="10.5">
      <c r="C2645" s="12"/>
    </row>
    <row r="2646" ht="10.5">
      <c r="C2646" s="12"/>
    </row>
    <row r="2647" ht="10.5">
      <c r="C2647" s="12"/>
    </row>
    <row r="2648" ht="10.5">
      <c r="C2648" s="12"/>
    </row>
    <row r="2649" ht="10.5">
      <c r="C2649" s="12"/>
    </row>
    <row r="2650" ht="10.5">
      <c r="C2650" s="12"/>
    </row>
    <row r="2651" ht="10.5">
      <c r="C2651" s="12"/>
    </row>
    <row r="2652" ht="10.5">
      <c r="C2652" s="12"/>
    </row>
    <row r="2653" ht="10.5">
      <c r="C2653" s="12"/>
    </row>
    <row r="2654" ht="10.5">
      <c r="C2654" s="12"/>
    </row>
    <row r="2655" ht="10.5">
      <c r="C2655" s="12"/>
    </row>
    <row r="2656" ht="10.5">
      <c r="C2656" s="12"/>
    </row>
    <row r="2657" ht="10.5">
      <c r="C2657" s="12"/>
    </row>
    <row r="2658" ht="10.5">
      <c r="C2658" s="12"/>
    </row>
    <row r="2659" ht="10.5">
      <c r="C2659" s="12"/>
    </row>
    <row r="2660" ht="10.5">
      <c r="C2660" s="12"/>
    </row>
    <row r="2661" ht="10.5">
      <c r="C2661" s="12"/>
    </row>
    <row r="2662" ht="10.5">
      <c r="C2662" s="12"/>
    </row>
    <row r="2663" ht="10.5">
      <c r="C2663" s="12"/>
    </row>
    <row r="2664" ht="10.5">
      <c r="C2664" s="12"/>
    </row>
    <row r="2665" ht="10.5">
      <c r="C2665" s="12"/>
    </row>
    <row r="2666" ht="10.5">
      <c r="C2666" s="12"/>
    </row>
    <row r="2667" ht="10.5">
      <c r="C2667" s="12"/>
    </row>
    <row r="2668" ht="10.5">
      <c r="C2668" s="12"/>
    </row>
    <row r="2669" ht="10.5">
      <c r="C2669" s="12"/>
    </row>
    <row r="2670" ht="10.5">
      <c r="C2670" s="12"/>
    </row>
    <row r="2671" ht="10.5">
      <c r="C2671" s="12"/>
    </row>
    <row r="2672" ht="10.5">
      <c r="C2672" s="12"/>
    </row>
    <row r="2673" ht="10.5">
      <c r="C2673" s="12"/>
    </row>
    <row r="2674" ht="10.5">
      <c r="C2674" s="12"/>
    </row>
    <row r="2675" ht="10.5">
      <c r="C2675" s="12"/>
    </row>
    <row r="2676" ht="10.5">
      <c r="C2676" s="12"/>
    </row>
    <row r="2677" ht="10.5">
      <c r="C2677" s="12"/>
    </row>
    <row r="2678" ht="10.5">
      <c r="C2678" s="12"/>
    </row>
    <row r="2679" ht="10.5">
      <c r="C2679" s="12"/>
    </row>
    <row r="2680" ht="10.5">
      <c r="C2680" s="12"/>
    </row>
    <row r="2681" ht="10.5">
      <c r="C2681" s="12"/>
    </row>
    <row r="2682" ht="10.5">
      <c r="C2682" s="12"/>
    </row>
    <row r="2683" ht="10.5">
      <c r="C2683" s="12"/>
    </row>
    <row r="2684" ht="10.5">
      <c r="C2684" s="12"/>
    </row>
    <row r="2685" ht="10.5">
      <c r="C2685" s="12"/>
    </row>
    <row r="2686" ht="10.5">
      <c r="C2686" s="12"/>
    </row>
    <row r="2687" ht="10.5">
      <c r="C2687" s="12"/>
    </row>
    <row r="2688" ht="10.5">
      <c r="C2688" s="12"/>
    </row>
    <row r="2689" ht="10.5">
      <c r="C2689" s="12"/>
    </row>
    <row r="2690" ht="10.5">
      <c r="C2690" s="12"/>
    </row>
    <row r="2691" ht="10.5">
      <c r="C2691" s="12"/>
    </row>
    <row r="2692" ht="10.5">
      <c r="C2692" s="12"/>
    </row>
    <row r="2693" ht="10.5">
      <c r="C2693" s="12"/>
    </row>
    <row r="2694" ht="10.5">
      <c r="C2694" s="12"/>
    </row>
    <row r="2695" ht="10.5">
      <c r="C2695" s="12"/>
    </row>
    <row r="2696" ht="10.5">
      <c r="C2696" s="12"/>
    </row>
    <row r="2697" ht="10.5">
      <c r="C2697" s="12"/>
    </row>
    <row r="2698" ht="10.5">
      <c r="C2698" s="12"/>
    </row>
    <row r="2699" ht="10.5">
      <c r="C2699" s="12"/>
    </row>
    <row r="2700" ht="10.5">
      <c r="C2700" s="12"/>
    </row>
    <row r="2701" ht="10.5">
      <c r="C2701" s="12"/>
    </row>
    <row r="2702" ht="10.5">
      <c r="C2702" s="12"/>
    </row>
    <row r="2703" ht="10.5">
      <c r="C2703" s="12"/>
    </row>
    <row r="2704" ht="10.5">
      <c r="C2704" s="12"/>
    </row>
    <row r="2705" ht="10.5">
      <c r="C2705" s="12"/>
    </row>
    <row r="2706" ht="10.5">
      <c r="C2706" s="12"/>
    </row>
    <row r="2707" ht="10.5">
      <c r="C2707" s="12"/>
    </row>
    <row r="2708" ht="10.5">
      <c r="C2708" s="12"/>
    </row>
    <row r="2709" ht="10.5">
      <c r="C2709" s="12"/>
    </row>
    <row r="2710" ht="10.5">
      <c r="C2710" s="12"/>
    </row>
    <row r="2711" ht="10.5">
      <c r="C2711" s="12"/>
    </row>
    <row r="2712" ht="10.5">
      <c r="C2712" s="12"/>
    </row>
    <row r="2713" ht="10.5">
      <c r="C2713" s="12"/>
    </row>
    <row r="2714" ht="10.5">
      <c r="C2714" s="12"/>
    </row>
    <row r="2715" ht="10.5">
      <c r="C2715" s="12"/>
    </row>
    <row r="2716" ht="10.5">
      <c r="C2716" s="12"/>
    </row>
    <row r="2717" ht="10.5">
      <c r="C2717" s="12"/>
    </row>
    <row r="2718" ht="10.5">
      <c r="C2718" s="12"/>
    </row>
    <row r="2719" ht="10.5">
      <c r="C2719" s="12"/>
    </row>
    <row r="2720" ht="10.5">
      <c r="C2720" s="12"/>
    </row>
    <row r="2721" ht="10.5">
      <c r="C2721" s="12"/>
    </row>
    <row r="2722" ht="10.5">
      <c r="C2722" s="12"/>
    </row>
    <row r="2723" ht="10.5">
      <c r="C2723" s="12"/>
    </row>
    <row r="2724" ht="10.5">
      <c r="C2724" s="12"/>
    </row>
    <row r="2725" ht="10.5">
      <c r="C2725" s="12"/>
    </row>
    <row r="2726" ht="10.5">
      <c r="C2726" s="12"/>
    </row>
    <row r="2727" ht="10.5">
      <c r="C2727" s="12"/>
    </row>
    <row r="2728" ht="10.5">
      <c r="C2728" s="12"/>
    </row>
    <row r="2729" ht="10.5">
      <c r="C2729" s="12"/>
    </row>
    <row r="2730" ht="10.5">
      <c r="C2730" s="12"/>
    </row>
    <row r="2731" ht="10.5">
      <c r="C2731" s="12"/>
    </row>
    <row r="2732" ht="10.5">
      <c r="C2732" s="12"/>
    </row>
    <row r="2733" ht="10.5">
      <c r="C2733" s="12"/>
    </row>
    <row r="2734" ht="10.5">
      <c r="C2734" s="12"/>
    </row>
    <row r="2735" ht="10.5">
      <c r="C2735" s="12"/>
    </row>
    <row r="2736" ht="10.5">
      <c r="C2736" s="12"/>
    </row>
    <row r="2737" ht="10.5">
      <c r="C2737" s="12"/>
    </row>
    <row r="2738" ht="10.5">
      <c r="C2738" s="12"/>
    </row>
    <row r="2739" ht="10.5">
      <c r="C2739" s="12"/>
    </row>
    <row r="2740" ht="10.5">
      <c r="C2740" s="12"/>
    </row>
    <row r="2741" ht="10.5">
      <c r="C2741" s="12"/>
    </row>
    <row r="2742" ht="10.5">
      <c r="C2742" s="12"/>
    </row>
    <row r="2743" ht="10.5">
      <c r="C2743" s="12"/>
    </row>
    <row r="2744" ht="10.5">
      <c r="C2744" s="12"/>
    </row>
    <row r="2745" ht="10.5">
      <c r="C2745" s="12"/>
    </row>
    <row r="2746" ht="10.5">
      <c r="C2746" s="12"/>
    </row>
    <row r="2747" ht="10.5">
      <c r="C2747" s="12"/>
    </row>
    <row r="2748" ht="10.5">
      <c r="C2748" s="12"/>
    </row>
    <row r="2749" ht="10.5">
      <c r="C2749" s="12"/>
    </row>
    <row r="2750" ht="10.5">
      <c r="C2750" s="12"/>
    </row>
    <row r="2751" ht="10.5">
      <c r="C2751" s="12"/>
    </row>
    <row r="2752" ht="10.5">
      <c r="C2752" s="12"/>
    </row>
    <row r="2753" ht="10.5">
      <c r="C2753" s="12"/>
    </row>
    <row r="2754" ht="10.5">
      <c r="C2754" s="12"/>
    </row>
    <row r="2755" ht="10.5">
      <c r="C2755" s="12"/>
    </row>
    <row r="2756" ht="10.5">
      <c r="C2756" s="12"/>
    </row>
    <row r="2757" ht="10.5">
      <c r="C2757" s="12"/>
    </row>
    <row r="2758" ht="10.5">
      <c r="C2758" s="12"/>
    </row>
    <row r="2759" ht="10.5">
      <c r="C2759" s="12"/>
    </row>
    <row r="2760" ht="10.5">
      <c r="C2760" s="12"/>
    </row>
    <row r="2761" ht="10.5">
      <c r="C2761" s="12"/>
    </row>
    <row r="2762" ht="10.5">
      <c r="C2762" s="12"/>
    </row>
    <row r="2763" ht="10.5">
      <c r="C2763" s="12"/>
    </row>
    <row r="2764" ht="10.5">
      <c r="C2764" s="12"/>
    </row>
    <row r="2765" ht="10.5">
      <c r="C2765" s="12"/>
    </row>
    <row r="2766" ht="10.5">
      <c r="C2766" s="12"/>
    </row>
    <row r="2767" ht="10.5">
      <c r="C2767" s="12"/>
    </row>
    <row r="2768" ht="10.5">
      <c r="C2768" s="12"/>
    </row>
    <row r="2769" ht="10.5">
      <c r="C2769" s="12"/>
    </row>
    <row r="2770" ht="10.5">
      <c r="C2770" s="12"/>
    </row>
    <row r="2771" ht="10.5">
      <c r="C2771" s="12"/>
    </row>
    <row r="2772" ht="10.5">
      <c r="C2772" s="12"/>
    </row>
    <row r="2773" ht="10.5">
      <c r="C2773" s="12"/>
    </row>
    <row r="2774" ht="10.5">
      <c r="C2774" s="12"/>
    </row>
    <row r="2775" ht="10.5">
      <c r="C2775" s="12"/>
    </row>
    <row r="2776" ht="10.5">
      <c r="C2776" s="12"/>
    </row>
    <row r="2777" ht="10.5">
      <c r="C2777" s="12"/>
    </row>
    <row r="2778" ht="10.5">
      <c r="C2778" s="12"/>
    </row>
    <row r="2779" ht="10.5">
      <c r="C2779" s="12"/>
    </row>
    <row r="2780" ht="10.5">
      <c r="C2780" s="12"/>
    </row>
    <row r="2781" ht="10.5">
      <c r="C2781" s="12"/>
    </row>
    <row r="2782" ht="10.5">
      <c r="C2782" s="12"/>
    </row>
    <row r="2783" ht="10.5">
      <c r="C2783" s="12"/>
    </row>
    <row r="2784" ht="10.5">
      <c r="C2784" s="12"/>
    </row>
    <row r="2785" ht="10.5">
      <c r="C2785" s="12"/>
    </row>
    <row r="2786" ht="10.5">
      <c r="C2786" s="12"/>
    </row>
    <row r="2787" ht="10.5">
      <c r="C2787" s="12"/>
    </row>
    <row r="2788" ht="10.5">
      <c r="C2788" s="12"/>
    </row>
    <row r="2789" ht="10.5">
      <c r="C2789" s="12"/>
    </row>
    <row r="2790" ht="10.5">
      <c r="C2790" s="12"/>
    </row>
    <row r="2791" ht="10.5">
      <c r="C2791" s="12"/>
    </row>
    <row r="2792" ht="10.5">
      <c r="C2792" s="12"/>
    </row>
    <row r="2793" ht="10.5">
      <c r="C2793" s="12"/>
    </row>
    <row r="2794" ht="10.5">
      <c r="C2794" s="12"/>
    </row>
    <row r="2795" ht="10.5">
      <c r="C2795" s="12"/>
    </row>
    <row r="2796" ht="10.5">
      <c r="C2796" s="12"/>
    </row>
    <row r="2797" ht="10.5">
      <c r="C2797" s="12"/>
    </row>
    <row r="2798" ht="10.5">
      <c r="C2798" s="12"/>
    </row>
    <row r="2799" ht="10.5">
      <c r="C2799" s="12"/>
    </row>
    <row r="2800" ht="10.5">
      <c r="C2800" s="12"/>
    </row>
    <row r="2801" ht="10.5">
      <c r="C2801" s="12"/>
    </row>
    <row r="2802" ht="10.5">
      <c r="C2802" s="12"/>
    </row>
    <row r="2803" ht="10.5">
      <c r="C2803" s="12"/>
    </row>
    <row r="2804" ht="10.5">
      <c r="C2804" s="12"/>
    </row>
    <row r="2805" ht="10.5">
      <c r="C2805" s="12"/>
    </row>
    <row r="2806" ht="10.5">
      <c r="C2806" s="12"/>
    </row>
    <row r="2807" ht="10.5">
      <c r="C2807" s="12"/>
    </row>
    <row r="2808" ht="10.5">
      <c r="C2808" s="12"/>
    </row>
    <row r="2809" ht="10.5">
      <c r="C2809" s="12"/>
    </row>
    <row r="2810" ht="10.5">
      <c r="C2810" s="12"/>
    </row>
    <row r="2811" ht="10.5">
      <c r="C2811" s="12"/>
    </row>
    <row r="2812" ht="10.5">
      <c r="C2812" s="12"/>
    </row>
    <row r="2813" ht="10.5">
      <c r="C2813" s="12"/>
    </row>
    <row r="2814" ht="10.5">
      <c r="C2814" s="12"/>
    </row>
    <row r="2815" ht="10.5">
      <c r="C2815" s="12"/>
    </row>
    <row r="2816" ht="10.5">
      <c r="C2816" s="12"/>
    </row>
    <row r="2817" ht="10.5">
      <c r="C2817" s="12"/>
    </row>
    <row r="2818" ht="10.5">
      <c r="C2818" s="12"/>
    </row>
    <row r="2819" ht="10.5">
      <c r="C2819" s="12"/>
    </row>
    <row r="2820" ht="10.5">
      <c r="C2820" s="12"/>
    </row>
    <row r="2821" ht="10.5">
      <c r="C2821" s="12"/>
    </row>
    <row r="2822" ht="10.5">
      <c r="C2822" s="12"/>
    </row>
    <row r="2823" ht="10.5">
      <c r="C2823" s="12"/>
    </row>
    <row r="2824" ht="10.5">
      <c r="C2824" s="12"/>
    </row>
    <row r="2825" ht="10.5">
      <c r="C2825" s="12"/>
    </row>
    <row r="2826" ht="10.5">
      <c r="C2826" s="12"/>
    </row>
    <row r="2827" ht="10.5">
      <c r="C2827" s="12"/>
    </row>
    <row r="2828" ht="10.5">
      <c r="C2828" s="12"/>
    </row>
    <row r="2829" ht="10.5">
      <c r="C2829" s="12"/>
    </row>
    <row r="2830" ht="10.5">
      <c r="C2830" s="12"/>
    </row>
    <row r="2831" ht="10.5">
      <c r="C2831" s="12"/>
    </row>
    <row r="2832" ht="10.5">
      <c r="C2832" s="12"/>
    </row>
    <row r="2833" ht="10.5">
      <c r="C2833" s="12"/>
    </row>
    <row r="2834" ht="10.5">
      <c r="C2834" s="12"/>
    </row>
    <row r="2835" ht="10.5">
      <c r="C2835" s="12"/>
    </row>
    <row r="2836" ht="10.5">
      <c r="C2836" s="12"/>
    </row>
    <row r="2837" ht="10.5">
      <c r="C2837" s="12"/>
    </row>
    <row r="2838" ht="10.5">
      <c r="C2838" s="12"/>
    </row>
    <row r="2839" ht="10.5">
      <c r="C2839" s="12"/>
    </row>
    <row r="2840" ht="10.5">
      <c r="C2840" s="12"/>
    </row>
    <row r="2841" ht="10.5">
      <c r="C2841" s="12"/>
    </row>
    <row r="2842" ht="10.5">
      <c r="C2842" s="12"/>
    </row>
    <row r="2843" ht="10.5">
      <c r="C2843" s="12"/>
    </row>
    <row r="2844" ht="10.5">
      <c r="C2844" s="12"/>
    </row>
    <row r="2845" ht="10.5">
      <c r="C2845" s="12"/>
    </row>
    <row r="2846" ht="10.5">
      <c r="C2846" s="12"/>
    </row>
    <row r="2847" ht="10.5">
      <c r="C2847" s="12"/>
    </row>
    <row r="2848" ht="10.5">
      <c r="C2848" s="12"/>
    </row>
    <row r="2849" ht="10.5">
      <c r="C2849" s="12"/>
    </row>
    <row r="2850" ht="10.5">
      <c r="C2850" s="12"/>
    </row>
    <row r="2851" ht="10.5">
      <c r="C2851" s="12"/>
    </row>
    <row r="2852" ht="10.5">
      <c r="C2852" s="12"/>
    </row>
    <row r="2853" ht="10.5">
      <c r="C2853" s="12"/>
    </row>
    <row r="2854" ht="10.5">
      <c r="C2854" s="12"/>
    </row>
    <row r="2855" ht="10.5">
      <c r="C2855" s="12"/>
    </row>
    <row r="2856" ht="10.5">
      <c r="C2856" s="12"/>
    </row>
    <row r="2857" ht="10.5">
      <c r="C2857" s="12"/>
    </row>
    <row r="2858" ht="10.5">
      <c r="C2858" s="12"/>
    </row>
    <row r="2859" ht="10.5">
      <c r="C2859" s="12"/>
    </row>
    <row r="2860" ht="10.5">
      <c r="C2860" s="12"/>
    </row>
    <row r="2861" ht="10.5">
      <c r="C2861" s="12"/>
    </row>
    <row r="2862" ht="10.5">
      <c r="C2862" s="12"/>
    </row>
    <row r="2863" ht="10.5">
      <c r="C2863" s="12"/>
    </row>
    <row r="2864" ht="10.5">
      <c r="C2864" s="12"/>
    </row>
    <row r="2865" ht="10.5">
      <c r="C2865" s="12"/>
    </row>
    <row r="2866" ht="10.5">
      <c r="C2866" s="12"/>
    </row>
    <row r="2867" ht="10.5">
      <c r="C2867" s="12"/>
    </row>
    <row r="2868" ht="10.5">
      <c r="C2868" s="12"/>
    </row>
    <row r="2869" ht="10.5">
      <c r="C2869" s="12"/>
    </row>
    <row r="2870" ht="10.5">
      <c r="C2870" s="12"/>
    </row>
    <row r="2871" ht="10.5">
      <c r="C2871" s="12"/>
    </row>
    <row r="2872" ht="10.5">
      <c r="C2872" s="12"/>
    </row>
    <row r="2873" ht="10.5">
      <c r="C2873" s="12"/>
    </row>
    <row r="2874" ht="10.5">
      <c r="C2874" s="12"/>
    </row>
    <row r="2875" ht="10.5">
      <c r="C2875" s="12"/>
    </row>
    <row r="2876" ht="10.5">
      <c r="C2876" s="12"/>
    </row>
    <row r="2877" ht="10.5">
      <c r="C2877" s="12"/>
    </row>
    <row r="2878" ht="10.5">
      <c r="C2878" s="12"/>
    </row>
    <row r="2879" ht="10.5">
      <c r="C2879" s="12"/>
    </row>
    <row r="2880" ht="10.5">
      <c r="C2880" s="12"/>
    </row>
    <row r="2881" ht="10.5">
      <c r="C2881" s="12"/>
    </row>
    <row r="2882" ht="10.5">
      <c r="C2882" s="12"/>
    </row>
    <row r="2883" ht="10.5">
      <c r="C2883" s="12"/>
    </row>
    <row r="2884" ht="10.5">
      <c r="C2884" s="12"/>
    </row>
    <row r="2885" ht="10.5">
      <c r="C2885" s="12"/>
    </row>
    <row r="2886" ht="10.5">
      <c r="C2886" s="12"/>
    </row>
    <row r="2887" ht="10.5">
      <c r="C2887" s="12"/>
    </row>
    <row r="2888" ht="10.5">
      <c r="C2888" s="12"/>
    </row>
    <row r="2889" ht="10.5">
      <c r="C2889" s="12"/>
    </row>
    <row r="2890" ht="10.5">
      <c r="C2890" s="12"/>
    </row>
    <row r="2891" ht="10.5">
      <c r="C2891" s="12"/>
    </row>
    <row r="2892" ht="10.5">
      <c r="C2892" s="12"/>
    </row>
    <row r="2893" ht="10.5">
      <c r="C2893" s="12"/>
    </row>
    <row r="2894" ht="10.5">
      <c r="C2894" s="12"/>
    </row>
    <row r="2895" ht="10.5">
      <c r="C2895" s="12"/>
    </row>
    <row r="2896" ht="10.5">
      <c r="C2896" s="12"/>
    </row>
    <row r="2897" ht="10.5">
      <c r="C2897" s="12"/>
    </row>
    <row r="2898" ht="10.5">
      <c r="C2898" s="12"/>
    </row>
    <row r="2899" ht="10.5">
      <c r="C2899" s="12"/>
    </row>
    <row r="2900" ht="10.5">
      <c r="C2900" s="12"/>
    </row>
    <row r="2901" ht="10.5">
      <c r="C2901" s="12"/>
    </row>
    <row r="2902" ht="10.5">
      <c r="C2902" s="12"/>
    </row>
    <row r="2903" ht="10.5">
      <c r="C2903" s="12"/>
    </row>
    <row r="2904" ht="10.5">
      <c r="C2904" s="12"/>
    </row>
    <row r="2905" ht="10.5">
      <c r="C2905" s="12"/>
    </row>
    <row r="2906" ht="10.5">
      <c r="C2906" s="12"/>
    </row>
    <row r="2907" ht="10.5">
      <c r="C2907" s="12"/>
    </row>
    <row r="2908" ht="10.5">
      <c r="C2908" s="12"/>
    </row>
    <row r="2909" ht="10.5">
      <c r="C2909" s="12"/>
    </row>
    <row r="2910" ht="10.5">
      <c r="C2910" s="12"/>
    </row>
    <row r="2911" ht="10.5">
      <c r="C2911" s="12"/>
    </row>
    <row r="2912" ht="10.5">
      <c r="C2912" s="12"/>
    </row>
    <row r="2913" ht="10.5">
      <c r="C2913" s="12"/>
    </row>
    <row r="2914" ht="10.5">
      <c r="C2914" s="12"/>
    </row>
    <row r="2915" ht="10.5">
      <c r="C2915" s="12"/>
    </row>
    <row r="2916" ht="10.5">
      <c r="C2916" s="12"/>
    </row>
    <row r="2917" ht="10.5">
      <c r="C2917" s="12"/>
    </row>
    <row r="2918" ht="10.5">
      <c r="C2918" s="12"/>
    </row>
    <row r="2919" ht="10.5">
      <c r="C2919" s="12"/>
    </row>
    <row r="2920" ht="10.5">
      <c r="C2920" s="12"/>
    </row>
    <row r="2921" ht="10.5">
      <c r="C2921" s="12"/>
    </row>
    <row r="2922" ht="10.5">
      <c r="C2922" s="12"/>
    </row>
    <row r="2923" ht="10.5">
      <c r="C2923" s="12"/>
    </row>
    <row r="2924" ht="10.5">
      <c r="C2924" s="12"/>
    </row>
    <row r="2925" ht="10.5">
      <c r="C2925" s="12"/>
    </row>
    <row r="2926" ht="10.5">
      <c r="C2926" s="12"/>
    </row>
    <row r="2927" ht="10.5">
      <c r="C2927" s="12"/>
    </row>
    <row r="2928" ht="10.5">
      <c r="C2928" s="12"/>
    </row>
    <row r="2929" ht="10.5">
      <c r="C2929" s="12"/>
    </row>
    <row r="2930" ht="10.5">
      <c r="C2930" s="12"/>
    </row>
    <row r="2931" ht="10.5">
      <c r="C2931" s="12"/>
    </row>
    <row r="2932" ht="10.5">
      <c r="C2932" s="12"/>
    </row>
    <row r="2933" ht="10.5">
      <c r="C2933" s="12"/>
    </row>
    <row r="2934" ht="10.5">
      <c r="C2934" s="12"/>
    </row>
    <row r="2935" ht="10.5">
      <c r="C2935" s="12"/>
    </row>
    <row r="2936" ht="10.5">
      <c r="C2936" s="12"/>
    </row>
    <row r="2937" ht="10.5">
      <c r="C2937" s="12"/>
    </row>
    <row r="2938" ht="10.5">
      <c r="C2938" s="12"/>
    </row>
    <row r="2939" ht="10.5">
      <c r="C2939" s="12"/>
    </row>
    <row r="2940" ht="10.5">
      <c r="C2940" s="12"/>
    </row>
    <row r="2941" ht="10.5">
      <c r="C2941" s="12"/>
    </row>
    <row r="2942" ht="10.5">
      <c r="C2942" s="12"/>
    </row>
    <row r="2943" ht="10.5">
      <c r="C2943" s="12"/>
    </row>
    <row r="2944" ht="10.5">
      <c r="C2944" s="12"/>
    </row>
    <row r="2945" ht="10.5">
      <c r="C2945" s="12"/>
    </row>
    <row r="2946" ht="10.5">
      <c r="C2946" s="12"/>
    </row>
    <row r="2947" ht="10.5">
      <c r="C2947" s="12"/>
    </row>
    <row r="2948" ht="10.5">
      <c r="C2948" s="12"/>
    </row>
    <row r="2949" ht="10.5">
      <c r="C2949" s="12"/>
    </row>
    <row r="2950" ht="10.5">
      <c r="C2950" s="12"/>
    </row>
    <row r="2951" ht="10.5">
      <c r="C2951" s="12"/>
    </row>
    <row r="2952" ht="10.5">
      <c r="C2952" s="12"/>
    </row>
    <row r="2953" ht="10.5">
      <c r="C2953" s="12"/>
    </row>
    <row r="2954" ht="10.5">
      <c r="C2954" s="12"/>
    </row>
    <row r="2955" ht="10.5">
      <c r="C2955" s="12"/>
    </row>
    <row r="2956" ht="10.5">
      <c r="C2956" s="12"/>
    </row>
    <row r="2957" ht="10.5">
      <c r="C2957" s="12"/>
    </row>
    <row r="2958" ht="10.5">
      <c r="C2958" s="12"/>
    </row>
    <row r="2959" ht="10.5">
      <c r="C2959" s="12"/>
    </row>
    <row r="2960" ht="10.5">
      <c r="C2960" s="12"/>
    </row>
    <row r="2961" ht="10.5">
      <c r="C2961" s="12"/>
    </row>
    <row r="2962" ht="10.5">
      <c r="C2962" s="12"/>
    </row>
    <row r="2963" ht="10.5">
      <c r="C2963" s="12"/>
    </row>
    <row r="2964" ht="10.5">
      <c r="C2964" s="12"/>
    </row>
    <row r="2965" ht="10.5">
      <c r="C2965" s="12"/>
    </row>
    <row r="2966" ht="10.5">
      <c r="C2966" s="12"/>
    </row>
    <row r="2967" ht="10.5">
      <c r="C2967" s="12"/>
    </row>
    <row r="2968" ht="10.5">
      <c r="C2968" s="12"/>
    </row>
    <row r="2969" ht="10.5">
      <c r="C2969" s="12"/>
    </row>
    <row r="2970" ht="10.5">
      <c r="C2970" s="12"/>
    </row>
    <row r="2971" ht="10.5">
      <c r="C2971" s="12"/>
    </row>
    <row r="2972" ht="10.5">
      <c r="C2972" s="12"/>
    </row>
    <row r="2973" ht="10.5">
      <c r="C2973" s="12"/>
    </row>
    <row r="2974" ht="10.5">
      <c r="C2974" s="12"/>
    </row>
    <row r="2975" ht="10.5">
      <c r="C2975" s="12"/>
    </row>
    <row r="2976" ht="10.5">
      <c r="C2976" s="12"/>
    </row>
    <row r="2977" ht="10.5">
      <c r="C2977" s="12"/>
    </row>
    <row r="2978" ht="10.5">
      <c r="C2978" s="12"/>
    </row>
    <row r="2979" ht="10.5">
      <c r="C2979" s="12"/>
    </row>
    <row r="2980" ht="10.5">
      <c r="C2980" s="12"/>
    </row>
    <row r="2981" ht="10.5">
      <c r="C2981" s="12"/>
    </row>
    <row r="2982" ht="10.5">
      <c r="C2982" s="12"/>
    </row>
    <row r="2983" ht="10.5">
      <c r="C2983" s="12"/>
    </row>
    <row r="2984" ht="10.5">
      <c r="C2984" s="12"/>
    </row>
    <row r="2985" ht="10.5">
      <c r="C2985" s="12"/>
    </row>
    <row r="2986" ht="10.5">
      <c r="C2986" s="12"/>
    </row>
    <row r="2987" ht="10.5">
      <c r="C2987" s="12"/>
    </row>
    <row r="2988" ht="10.5">
      <c r="C2988" s="12"/>
    </row>
    <row r="2989" ht="10.5">
      <c r="C2989" s="12"/>
    </row>
    <row r="2990" ht="10.5">
      <c r="C2990" s="12"/>
    </row>
    <row r="2991" ht="10.5">
      <c r="C2991" s="12"/>
    </row>
    <row r="2992" ht="10.5">
      <c r="C2992" s="12"/>
    </row>
    <row r="2993" ht="10.5">
      <c r="C2993" s="12"/>
    </row>
    <row r="2994" ht="10.5">
      <c r="C2994" s="12"/>
    </row>
    <row r="2995" ht="10.5">
      <c r="C2995" s="12"/>
    </row>
    <row r="2996" ht="10.5">
      <c r="C2996" s="12"/>
    </row>
    <row r="2997" ht="10.5">
      <c r="C2997" s="12"/>
    </row>
    <row r="2998" ht="10.5">
      <c r="C2998" s="12"/>
    </row>
    <row r="2999" ht="10.5">
      <c r="C2999" s="12"/>
    </row>
    <row r="3000" ht="10.5">
      <c r="C3000" s="12"/>
    </row>
    <row r="3001" ht="10.5">
      <c r="C3001" s="12"/>
    </row>
    <row r="3002" ht="10.5">
      <c r="C3002" s="12"/>
    </row>
    <row r="3003" ht="10.5">
      <c r="C3003" s="12"/>
    </row>
    <row r="3004" ht="10.5">
      <c r="C3004" s="12"/>
    </row>
    <row r="3005" ht="10.5">
      <c r="C3005" s="12"/>
    </row>
    <row r="3006" ht="10.5">
      <c r="C3006" s="12"/>
    </row>
    <row r="3007" ht="10.5">
      <c r="C3007" s="12"/>
    </row>
    <row r="3008" ht="10.5">
      <c r="C3008" s="12"/>
    </row>
    <row r="3009" ht="10.5">
      <c r="C3009" s="12"/>
    </row>
    <row r="3010" ht="10.5">
      <c r="C3010" s="12"/>
    </row>
    <row r="3011" ht="10.5">
      <c r="C3011" s="12"/>
    </row>
    <row r="3012" ht="10.5">
      <c r="C3012" s="12"/>
    </row>
    <row r="3013" ht="10.5">
      <c r="C3013" s="12"/>
    </row>
    <row r="3014" ht="10.5">
      <c r="C3014" s="12"/>
    </row>
    <row r="3015" ht="10.5">
      <c r="C3015" s="12"/>
    </row>
    <row r="3016" ht="10.5">
      <c r="C3016" s="12"/>
    </row>
    <row r="3017" ht="10.5">
      <c r="C3017" s="12"/>
    </row>
    <row r="3018" ht="10.5">
      <c r="C3018" s="12"/>
    </row>
    <row r="3019" ht="10.5">
      <c r="C3019" s="12"/>
    </row>
    <row r="3020" ht="10.5">
      <c r="C3020" s="12"/>
    </row>
    <row r="3021" ht="10.5">
      <c r="C3021" s="12"/>
    </row>
    <row r="3022" ht="10.5">
      <c r="C3022" s="12"/>
    </row>
    <row r="3023" ht="10.5">
      <c r="C3023" s="12"/>
    </row>
    <row r="3024" ht="10.5">
      <c r="C3024" s="12"/>
    </row>
    <row r="3025" ht="10.5">
      <c r="C3025" s="12"/>
    </row>
    <row r="3026" ht="10.5">
      <c r="C3026" s="12"/>
    </row>
    <row r="3027" ht="10.5">
      <c r="C3027" s="12"/>
    </row>
    <row r="3028" ht="10.5">
      <c r="C3028" s="12"/>
    </row>
    <row r="3029" ht="10.5">
      <c r="C3029" s="12"/>
    </row>
    <row r="3030" ht="10.5">
      <c r="C3030" s="12"/>
    </row>
    <row r="3031" ht="10.5">
      <c r="C3031" s="12"/>
    </row>
    <row r="3032" ht="10.5">
      <c r="C3032" s="12"/>
    </row>
    <row r="3033" ht="10.5">
      <c r="C3033" s="12"/>
    </row>
    <row r="3034" ht="10.5">
      <c r="C3034" s="12"/>
    </row>
    <row r="3035" ht="10.5">
      <c r="C3035" s="12"/>
    </row>
    <row r="3036" ht="10.5">
      <c r="C3036" s="12"/>
    </row>
    <row r="3037" ht="10.5">
      <c r="C3037" s="12"/>
    </row>
    <row r="3038" ht="10.5">
      <c r="C3038" s="12"/>
    </row>
    <row r="3039" ht="10.5">
      <c r="C3039" s="12"/>
    </row>
    <row r="3040" ht="10.5">
      <c r="C3040" s="12"/>
    </row>
    <row r="3041" ht="10.5">
      <c r="C3041" s="12"/>
    </row>
    <row r="3042" ht="10.5">
      <c r="C3042" s="12"/>
    </row>
    <row r="3043" ht="10.5">
      <c r="C3043" s="12"/>
    </row>
    <row r="3044" ht="10.5">
      <c r="C3044" s="12"/>
    </row>
    <row r="3045" ht="10.5">
      <c r="C3045" s="12"/>
    </row>
    <row r="3046" ht="10.5">
      <c r="C3046" s="12"/>
    </row>
    <row r="3047" ht="10.5">
      <c r="C3047" s="12"/>
    </row>
    <row r="3048" ht="10.5">
      <c r="C3048" s="12"/>
    </row>
    <row r="3049" ht="10.5">
      <c r="C3049" s="12"/>
    </row>
    <row r="3050" ht="10.5">
      <c r="C3050" s="12"/>
    </row>
    <row r="3051" ht="10.5">
      <c r="C3051" s="12"/>
    </row>
    <row r="3052" ht="10.5">
      <c r="C3052" s="12"/>
    </row>
    <row r="3053" ht="10.5">
      <c r="C3053" s="12"/>
    </row>
    <row r="3054" ht="10.5">
      <c r="C3054" s="12"/>
    </row>
    <row r="3055" ht="10.5">
      <c r="C3055" s="12"/>
    </row>
    <row r="3056" ht="10.5">
      <c r="C3056" s="12"/>
    </row>
    <row r="3057" ht="10.5">
      <c r="C3057" s="12"/>
    </row>
    <row r="3058" ht="10.5">
      <c r="C3058" s="12"/>
    </row>
    <row r="3059" ht="10.5">
      <c r="C3059" s="12"/>
    </row>
    <row r="3060" ht="10.5">
      <c r="C3060" s="12"/>
    </row>
    <row r="3061" ht="10.5">
      <c r="C3061" s="12"/>
    </row>
    <row r="3062" ht="10.5">
      <c r="C3062" s="12"/>
    </row>
    <row r="3063" ht="10.5">
      <c r="C3063" s="12"/>
    </row>
    <row r="3064" ht="10.5">
      <c r="C3064" s="12"/>
    </row>
    <row r="3065" ht="10.5">
      <c r="C3065" s="12"/>
    </row>
    <row r="3066" ht="10.5">
      <c r="C3066" s="12"/>
    </row>
    <row r="3067" ht="10.5">
      <c r="C3067" s="12"/>
    </row>
    <row r="3068" ht="10.5">
      <c r="C3068" s="12"/>
    </row>
    <row r="3069" ht="10.5">
      <c r="C3069" s="12"/>
    </row>
    <row r="3070" ht="10.5">
      <c r="C3070" s="12"/>
    </row>
    <row r="3071" ht="10.5">
      <c r="C3071" s="12"/>
    </row>
    <row r="3072" ht="10.5">
      <c r="C3072" s="12"/>
    </row>
    <row r="3073" ht="10.5">
      <c r="C3073" s="12"/>
    </row>
    <row r="3074" ht="10.5">
      <c r="C3074" s="12"/>
    </row>
    <row r="3075" ht="10.5">
      <c r="C3075" s="12"/>
    </row>
    <row r="3076" ht="10.5">
      <c r="C3076" s="12"/>
    </row>
    <row r="3077" ht="10.5">
      <c r="C3077" s="12"/>
    </row>
    <row r="3078" ht="10.5">
      <c r="C3078" s="12"/>
    </row>
    <row r="3079" ht="10.5">
      <c r="C3079" s="12"/>
    </row>
    <row r="3080" ht="10.5">
      <c r="C3080" s="12"/>
    </row>
    <row r="3081" ht="10.5">
      <c r="C3081" s="12"/>
    </row>
    <row r="3082" ht="10.5">
      <c r="C3082" s="12"/>
    </row>
    <row r="3083" ht="10.5">
      <c r="C3083" s="12"/>
    </row>
    <row r="3084" ht="10.5">
      <c r="C3084" s="12"/>
    </row>
    <row r="3085" ht="10.5">
      <c r="C3085" s="12"/>
    </row>
    <row r="3086" ht="10.5">
      <c r="C3086" s="12"/>
    </row>
    <row r="3087" ht="10.5">
      <c r="C3087" s="12"/>
    </row>
    <row r="3088" ht="10.5">
      <c r="C3088" s="12"/>
    </row>
    <row r="3089" ht="10.5">
      <c r="C3089" s="12"/>
    </row>
    <row r="3090" ht="10.5">
      <c r="C3090" s="12"/>
    </row>
    <row r="3091" ht="10.5">
      <c r="C3091" s="12"/>
    </row>
    <row r="3092" ht="10.5">
      <c r="C3092" s="12"/>
    </row>
    <row r="3093" ht="10.5">
      <c r="C3093" s="12"/>
    </row>
    <row r="3094" ht="10.5">
      <c r="C3094" s="12"/>
    </row>
    <row r="3095" ht="10.5">
      <c r="C3095" s="12"/>
    </row>
    <row r="3096" ht="10.5">
      <c r="C3096" s="12"/>
    </row>
    <row r="3097" ht="10.5">
      <c r="C3097" s="12"/>
    </row>
    <row r="3098" ht="10.5">
      <c r="C3098" s="12"/>
    </row>
    <row r="3099" ht="10.5">
      <c r="C3099" s="12"/>
    </row>
    <row r="3100" ht="10.5">
      <c r="C3100" s="12"/>
    </row>
    <row r="3101" ht="10.5">
      <c r="C3101" s="12"/>
    </row>
    <row r="3102" ht="10.5">
      <c r="C3102" s="12"/>
    </row>
    <row r="3103" ht="10.5">
      <c r="C3103" s="12"/>
    </row>
    <row r="3104" ht="10.5">
      <c r="C3104" s="12"/>
    </row>
    <row r="3105" ht="10.5">
      <c r="C3105" s="12"/>
    </row>
    <row r="3106" ht="10.5">
      <c r="C3106" s="12"/>
    </row>
    <row r="3107" ht="10.5">
      <c r="C3107" s="12"/>
    </row>
    <row r="3108" ht="10.5">
      <c r="C3108" s="12"/>
    </row>
    <row r="3109" ht="10.5">
      <c r="C3109" s="12"/>
    </row>
    <row r="3110" ht="10.5">
      <c r="C3110" s="12"/>
    </row>
    <row r="3111" ht="10.5">
      <c r="C3111" s="12"/>
    </row>
    <row r="3112" ht="10.5">
      <c r="C3112" s="12"/>
    </row>
    <row r="3113" ht="10.5">
      <c r="C3113" s="12"/>
    </row>
    <row r="3114" ht="10.5">
      <c r="C3114" s="12"/>
    </row>
    <row r="3115" ht="10.5">
      <c r="C3115" s="12"/>
    </row>
    <row r="3116" ht="10.5">
      <c r="C3116" s="12"/>
    </row>
    <row r="3117" ht="10.5">
      <c r="C3117" s="12"/>
    </row>
    <row r="3118" ht="10.5">
      <c r="C3118" s="12"/>
    </row>
    <row r="3119" ht="10.5">
      <c r="C3119" s="12"/>
    </row>
    <row r="3120" ht="10.5">
      <c r="C3120" s="12"/>
    </row>
    <row r="3121" ht="10.5">
      <c r="C3121" s="12"/>
    </row>
    <row r="3122" ht="10.5">
      <c r="C3122" s="12"/>
    </row>
    <row r="3123" ht="10.5">
      <c r="C3123" s="12"/>
    </row>
    <row r="3124" ht="10.5">
      <c r="C3124" s="12"/>
    </row>
    <row r="3125" ht="10.5">
      <c r="C3125" s="12"/>
    </row>
    <row r="3126" ht="10.5">
      <c r="C3126" s="12"/>
    </row>
    <row r="3127" ht="10.5">
      <c r="C3127" s="12"/>
    </row>
    <row r="3128" ht="10.5">
      <c r="C3128" s="12"/>
    </row>
    <row r="3129" ht="10.5">
      <c r="C3129" s="12"/>
    </row>
    <row r="3130" ht="10.5">
      <c r="C3130" s="12"/>
    </row>
    <row r="3131" ht="10.5">
      <c r="C3131" s="12"/>
    </row>
    <row r="3132" ht="10.5">
      <c r="C3132" s="12"/>
    </row>
    <row r="3133" ht="10.5">
      <c r="C3133" s="12"/>
    </row>
    <row r="3134" ht="10.5">
      <c r="C3134" s="12"/>
    </row>
    <row r="3135" ht="10.5">
      <c r="C3135" s="12"/>
    </row>
    <row r="3136" ht="10.5">
      <c r="C3136" s="12"/>
    </row>
    <row r="3137" ht="10.5">
      <c r="C3137" s="12"/>
    </row>
    <row r="3138" ht="10.5">
      <c r="C3138" s="12"/>
    </row>
    <row r="3139" ht="10.5">
      <c r="C3139" s="12"/>
    </row>
    <row r="3140" ht="10.5">
      <c r="C3140" s="12"/>
    </row>
    <row r="3141" ht="10.5">
      <c r="C3141" s="12"/>
    </row>
    <row r="3142" ht="10.5">
      <c r="C3142" s="12"/>
    </row>
    <row r="3143" ht="10.5">
      <c r="C3143" s="12"/>
    </row>
    <row r="3144" ht="10.5">
      <c r="C3144" s="12"/>
    </row>
    <row r="3145" ht="10.5">
      <c r="C3145" s="12"/>
    </row>
    <row r="3146" ht="10.5">
      <c r="C3146" s="12"/>
    </row>
    <row r="3147" ht="10.5">
      <c r="C3147" s="12"/>
    </row>
    <row r="3148" ht="10.5">
      <c r="C3148" s="12"/>
    </row>
    <row r="3149" ht="10.5">
      <c r="C3149" s="12"/>
    </row>
    <row r="3150" ht="10.5">
      <c r="C3150" s="12"/>
    </row>
    <row r="3151" ht="10.5">
      <c r="C3151" s="12"/>
    </row>
    <row r="3152" ht="10.5">
      <c r="C3152" s="12"/>
    </row>
    <row r="3153" ht="10.5">
      <c r="C3153" s="12"/>
    </row>
    <row r="3154" ht="10.5">
      <c r="C3154" s="12"/>
    </row>
    <row r="3155" ht="10.5">
      <c r="C3155" s="12"/>
    </row>
    <row r="3156" ht="10.5">
      <c r="C3156" s="12"/>
    </row>
    <row r="3157" ht="10.5">
      <c r="C3157" s="12"/>
    </row>
    <row r="3158" ht="10.5">
      <c r="C3158" s="12"/>
    </row>
    <row r="3159" ht="10.5">
      <c r="C3159" s="12"/>
    </row>
    <row r="3160" ht="10.5">
      <c r="C3160" s="12"/>
    </row>
    <row r="3161" ht="10.5">
      <c r="C3161" s="12"/>
    </row>
    <row r="3162" ht="10.5">
      <c r="C3162" s="12"/>
    </row>
    <row r="3163" ht="10.5">
      <c r="C3163" s="12"/>
    </row>
    <row r="3164" ht="10.5">
      <c r="C3164" s="12"/>
    </row>
    <row r="3165" ht="10.5">
      <c r="C3165" s="12"/>
    </row>
    <row r="3166" ht="10.5">
      <c r="C3166" s="12"/>
    </row>
    <row r="3167" ht="10.5">
      <c r="C3167" s="12"/>
    </row>
    <row r="3168" ht="10.5">
      <c r="C3168" s="12"/>
    </row>
    <row r="3169" ht="10.5">
      <c r="C3169" s="12"/>
    </row>
    <row r="3170" ht="10.5">
      <c r="C3170" s="12"/>
    </row>
    <row r="3171" ht="10.5">
      <c r="C3171" s="12"/>
    </row>
    <row r="3172" ht="10.5">
      <c r="C3172" s="12"/>
    </row>
    <row r="3173" ht="10.5">
      <c r="C3173" s="12"/>
    </row>
    <row r="3174" ht="10.5">
      <c r="C3174" s="12"/>
    </row>
    <row r="3175" ht="10.5">
      <c r="C3175" s="12"/>
    </row>
    <row r="3176" ht="10.5">
      <c r="C3176" s="12"/>
    </row>
    <row r="3177" ht="10.5">
      <c r="C3177" s="12"/>
    </row>
    <row r="3178" ht="10.5">
      <c r="C3178" s="12"/>
    </row>
    <row r="3179" ht="10.5">
      <c r="C3179" s="12"/>
    </row>
    <row r="3180" ht="10.5">
      <c r="C3180" s="12"/>
    </row>
    <row r="3181" ht="10.5">
      <c r="C3181" s="12"/>
    </row>
    <row r="3182" ht="10.5">
      <c r="C3182" s="12"/>
    </row>
    <row r="3183" ht="10.5">
      <c r="C3183" s="12"/>
    </row>
    <row r="3184" ht="10.5">
      <c r="C3184" s="12"/>
    </row>
    <row r="3185" ht="10.5">
      <c r="C3185" s="12"/>
    </row>
    <row r="3186" ht="10.5">
      <c r="C3186" s="12"/>
    </row>
    <row r="3187" ht="10.5">
      <c r="C3187" s="12"/>
    </row>
    <row r="3188" ht="10.5">
      <c r="C3188" s="12"/>
    </row>
    <row r="3189" ht="10.5">
      <c r="C3189" s="12"/>
    </row>
    <row r="3190" ht="10.5">
      <c r="C3190" s="12"/>
    </row>
    <row r="3191" ht="10.5">
      <c r="C3191" s="12"/>
    </row>
    <row r="3192" ht="10.5">
      <c r="C3192" s="12"/>
    </row>
    <row r="3193" ht="10.5">
      <c r="C3193" s="12"/>
    </row>
    <row r="3194" ht="10.5">
      <c r="C3194" s="12"/>
    </row>
    <row r="3195" ht="10.5">
      <c r="C3195" s="12"/>
    </row>
    <row r="3196" ht="10.5">
      <c r="C3196" s="12"/>
    </row>
    <row r="3197" ht="10.5">
      <c r="C3197" s="12"/>
    </row>
    <row r="3198" ht="10.5">
      <c r="C3198" s="12"/>
    </row>
    <row r="3199" ht="10.5">
      <c r="C3199" s="12"/>
    </row>
    <row r="3200" ht="10.5">
      <c r="C3200" s="12"/>
    </row>
    <row r="3201" ht="10.5">
      <c r="C3201" s="12"/>
    </row>
    <row r="3202" ht="10.5">
      <c r="C3202" s="12"/>
    </row>
    <row r="3203" ht="10.5">
      <c r="C3203" s="12"/>
    </row>
    <row r="3204" ht="10.5">
      <c r="C3204" s="12"/>
    </row>
    <row r="3205" ht="10.5">
      <c r="C3205" s="12"/>
    </row>
    <row r="3206" ht="10.5">
      <c r="C3206" s="12"/>
    </row>
    <row r="3207" ht="10.5">
      <c r="C3207" s="12"/>
    </row>
    <row r="3208" ht="10.5">
      <c r="C3208" s="12"/>
    </row>
    <row r="3209" ht="10.5">
      <c r="C3209" s="12"/>
    </row>
    <row r="3210" ht="10.5">
      <c r="C3210" s="12"/>
    </row>
    <row r="3211" ht="10.5">
      <c r="C3211" s="12"/>
    </row>
    <row r="3212" ht="10.5">
      <c r="C3212" s="12"/>
    </row>
    <row r="3213" ht="10.5">
      <c r="C3213" s="12"/>
    </row>
    <row r="3214" ht="10.5">
      <c r="C3214" s="12"/>
    </row>
    <row r="3215" ht="10.5">
      <c r="C3215" s="12"/>
    </row>
    <row r="3216" ht="10.5">
      <c r="C3216" s="12"/>
    </row>
    <row r="3217" ht="10.5">
      <c r="C3217" s="12"/>
    </row>
    <row r="3218" ht="10.5">
      <c r="C3218" s="12"/>
    </row>
    <row r="3219" ht="10.5">
      <c r="C3219" s="12"/>
    </row>
    <row r="3220" ht="10.5">
      <c r="C3220" s="12"/>
    </row>
    <row r="3221" ht="10.5">
      <c r="C3221" s="12"/>
    </row>
    <row r="3222" ht="10.5">
      <c r="C3222" s="12"/>
    </row>
    <row r="3223" ht="10.5">
      <c r="C3223" s="12"/>
    </row>
    <row r="3224" ht="10.5">
      <c r="C3224" s="12"/>
    </row>
    <row r="3225" ht="10.5">
      <c r="C3225" s="12"/>
    </row>
    <row r="3226" ht="10.5">
      <c r="C3226" s="12"/>
    </row>
    <row r="3227" ht="10.5">
      <c r="C3227" s="12"/>
    </row>
    <row r="3228" ht="10.5">
      <c r="C3228" s="12"/>
    </row>
    <row r="3229" ht="10.5">
      <c r="C3229" s="12"/>
    </row>
    <row r="3230" ht="10.5">
      <c r="C3230" s="12"/>
    </row>
    <row r="3231" ht="10.5">
      <c r="C3231" s="12"/>
    </row>
    <row r="3232" ht="10.5">
      <c r="C3232" s="12"/>
    </row>
    <row r="3233" ht="10.5">
      <c r="C3233" s="12"/>
    </row>
    <row r="3234" ht="10.5">
      <c r="C3234" s="12"/>
    </row>
    <row r="3235" ht="10.5">
      <c r="C3235" s="12"/>
    </row>
    <row r="3236" ht="10.5">
      <c r="C3236" s="12"/>
    </row>
    <row r="3237" ht="10.5">
      <c r="C3237" s="12"/>
    </row>
    <row r="3238" ht="10.5">
      <c r="C3238" s="12"/>
    </row>
    <row r="3239" ht="10.5">
      <c r="C3239" s="12"/>
    </row>
    <row r="3240" ht="10.5">
      <c r="C3240" s="12"/>
    </row>
    <row r="3241" ht="10.5">
      <c r="C3241" s="12"/>
    </row>
    <row r="3242" ht="10.5">
      <c r="C3242" s="12"/>
    </row>
    <row r="3243" ht="10.5">
      <c r="C3243" s="12"/>
    </row>
    <row r="3244" ht="10.5">
      <c r="C3244" s="12"/>
    </row>
    <row r="3245" ht="10.5">
      <c r="C3245" s="12"/>
    </row>
    <row r="3246" ht="10.5">
      <c r="C3246" s="12"/>
    </row>
    <row r="3247" ht="10.5">
      <c r="C3247" s="12"/>
    </row>
    <row r="3248" ht="10.5">
      <c r="C3248" s="12"/>
    </row>
    <row r="3249" ht="10.5">
      <c r="C3249" s="12"/>
    </row>
    <row r="3250" ht="10.5">
      <c r="C3250" s="12"/>
    </row>
    <row r="3251" ht="10.5">
      <c r="C3251" s="12"/>
    </row>
    <row r="3252" ht="10.5">
      <c r="C3252" s="12"/>
    </row>
    <row r="3253" ht="10.5">
      <c r="C3253" s="12"/>
    </row>
    <row r="3254" ht="10.5">
      <c r="C3254" s="12"/>
    </row>
    <row r="3255" ht="10.5">
      <c r="C3255" s="12"/>
    </row>
    <row r="3256" ht="10.5">
      <c r="C3256" s="12"/>
    </row>
    <row r="3257" ht="10.5">
      <c r="C3257" s="12"/>
    </row>
    <row r="3258" ht="10.5">
      <c r="C3258" s="12"/>
    </row>
    <row r="3259" ht="10.5">
      <c r="C3259" s="12"/>
    </row>
    <row r="3260" ht="10.5">
      <c r="C3260" s="12"/>
    </row>
    <row r="3261" ht="10.5">
      <c r="C3261" s="12"/>
    </row>
    <row r="3262" ht="10.5">
      <c r="C3262" s="12"/>
    </row>
    <row r="3263" ht="10.5">
      <c r="C3263" s="12"/>
    </row>
    <row r="3264" ht="10.5">
      <c r="C3264" s="12"/>
    </row>
    <row r="3265" ht="10.5">
      <c r="C3265" s="12"/>
    </row>
    <row r="3266" ht="10.5">
      <c r="C3266" s="12"/>
    </row>
    <row r="3267" ht="10.5">
      <c r="C3267" s="12"/>
    </row>
    <row r="3268" ht="10.5">
      <c r="C3268" s="12"/>
    </row>
    <row r="3269" ht="10.5">
      <c r="C3269" s="12"/>
    </row>
    <row r="3270" ht="10.5">
      <c r="C3270" s="12"/>
    </row>
    <row r="3271" ht="10.5">
      <c r="C3271" s="12"/>
    </row>
    <row r="3272" ht="10.5">
      <c r="C3272" s="12"/>
    </row>
    <row r="3273" ht="10.5">
      <c r="C3273" s="12"/>
    </row>
    <row r="3274" ht="10.5">
      <c r="C3274" s="12"/>
    </row>
    <row r="3275" ht="10.5">
      <c r="C3275" s="12"/>
    </row>
    <row r="3276" ht="10.5">
      <c r="C3276" s="12"/>
    </row>
    <row r="3277" ht="10.5">
      <c r="C3277" s="12"/>
    </row>
    <row r="3278" ht="10.5">
      <c r="C3278" s="12"/>
    </row>
    <row r="3279" ht="10.5">
      <c r="C3279" s="12"/>
    </row>
    <row r="3280" ht="10.5">
      <c r="C3280" s="12"/>
    </row>
    <row r="3281" ht="10.5">
      <c r="C3281" s="12"/>
    </row>
    <row r="3282" ht="10.5">
      <c r="C3282" s="12"/>
    </row>
    <row r="3283" ht="10.5">
      <c r="C3283" s="12"/>
    </row>
    <row r="3284" ht="10.5">
      <c r="C3284" s="12"/>
    </row>
    <row r="3285" ht="10.5">
      <c r="C3285" s="12"/>
    </row>
    <row r="3286" ht="10.5">
      <c r="C3286" s="12"/>
    </row>
    <row r="3287" ht="10.5">
      <c r="C3287" s="12"/>
    </row>
    <row r="3288" ht="10.5">
      <c r="C3288" s="12"/>
    </row>
    <row r="3289" ht="10.5">
      <c r="C3289" s="12"/>
    </row>
    <row r="3290" ht="10.5">
      <c r="C3290" s="12"/>
    </row>
    <row r="3291" ht="10.5">
      <c r="C3291" s="12"/>
    </row>
    <row r="3292" ht="10.5">
      <c r="C3292" s="12"/>
    </row>
    <row r="3293" ht="10.5">
      <c r="C3293" s="12"/>
    </row>
    <row r="3294" ht="10.5">
      <c r="C3294" s="12"/>
    </row>
    <row r="3295" ht="10.5">
      <c r="C3295" s="12"/>
    </row>
    <row r="3296" ht="10.5">
      <c r="C3296" s="12"/>
    </row>
    <row r="3297" ht="10.5">
      <c r="C3297" s="12"/>
    </row>
    <row r="3298" ht="10.5">
      <c r="C3298" s="12"/>
    </row>
    <row r="3299" ht="10.5">
      <c r="C3299" s="12"/>
    </row>
    <row r="3300" ht="10.5">
      <c r="C3300" s="12"/>
    </row>
    <row r="3301" ht="10.5">
      <c r="C3301" s="12"/>
    </row>
    <row r="3302" ht="10.5">
      <c r="C3302" s="12"/>
    </row>
    <row r="3303" ht="10.5">
      <c r="C3303" s="12"/>
    </row>
    <row r="3304" ht="10.5">
      <c r="C3304" s="12"/>
    </row>
    <row r="3305" ht="10.5">
      <c r="C3305" s="12"/>
    </row>
    <row r="3306" ht="10.5">
      <c r="C3306" s="12"/>
    </row>
    <row r="3307" ht="10.5">
      <c r="C3307" s="12"/>
    </row>
    <row r="3308" ht="10.5">
      <c r="C3308" s="12"/>
    </row>
    <row r="3309" ht="10.5">
      <c r="C3309" s="12"/>
    </row>
    <row r="3310" ht="10.5">
      <c r="C3310" s="12"/>
    </row>
    <row r="3311" ht="10.5">
      <c r="C3311" s="12"/>
    </row>
    <row r="3312" ht="10.5">
      <c r="C3312" s="12"/>
    </row>
    <row r="3313" ht="10.5">
      <c r="C3313" s="12"/>
    </row>
    <row r="3314" ht="10.5">
      <c r="C3314" s="12"/>
    </row>
    <row r="3315" ht="10.5">
      <c r="C3315" s="12"/>
    </row>
    <row r="3316" ht="10.5">
      <c r="C3316" s="12"/>
    </row>
    <row r="3317" ht="10.5">
      <c r="C3317" s="12"/>
    </row>
    <row r="3318" ht="10.5">
      <c r="C3318" s="12"/>
    </row>
    <row r="3319" ht="10.5">
      <c r="C3319" s="12"/>
    </row>
    <row r="3320" ht="10.5">
      <c r="C3320" s="12"/>
    </row>
    <row r="3321" ht="10.5">
      <c r="C3321" s="12"/>
    </row>
    <row r="3322" ht="10.5">
      <c r="C3322" s="12"/>
    </row>
    <row r="3323" ht="10.5">
      <c r="C3323" s="12"/>
    </row>
    <row r="3324" ht="10.5">
      <c r="C3324" s="12"/>
    </row>
    <row r="3325" ht="10.5">
      <c r="C3325" s="12"/>
    </row>
    <row r="3326" ht="10.5">
      <c r="C3326" s="12"/>
    </row>
    <row r="3327" ht="10.5">
      <c r="C3327" s="12"/>
    </row>
    <row r="3328" ht="10.5">
      <c r="C3328" s="12"/>
    </row>
    <row r="3329" ht="10.5">
      <c r="C3329" s="12"/>
    </row>
    <row r="3330" ht="10.5">
      <c r="C3330" s="12"/>
    </row>
    <row r="3331" ht="10.5">
      <c r="C3331" s="12"/>
    </row>
    <row r="3332" ht="10.5">
      <c r="C3332" s="12"/>
    </row>
    <row r="3333" ht="10.5">
      <c r="C3333" s="12"/>
    </row>
    <row r="3334" ht="10.5">
      <c r="C3334" s="12"/>
    </row>
    <row r="3335" ht="10.5">
      <c r="C3335" s="12"/>
    </row>
    <row r="3336" ht="10.5">
      <c r="C3336" s="12"/>
    </row>
    <row r="3337" ht="10.5">
      <c r="C3337" s="12"/>
    </row>
    <row r="3338" ht="10.5">
      <c r="C3338" s="12"/>
    </row>
    <row r="3339" ht="10.5">
      <c r="C3339" s="12"/>
    </row>
    <row r="3340" ht="10.5">
      <c r="C3340" s="12"/>
    </row>
    <row r="3341" ht="10.5">
      <c r="C3341" s="12"/>
    </row>
    <row r="3342" ht="10.5">
      <c r="C3342" s="12"/>
    </row>
    <row r="3343" ht="10.5">
      <c r="C3343" s="12"/>
    </row>
    <row r="3344" ht="10.5">
      <c r="C3344" s="12"/>
    </row>
    <row r="3345" ht="10.5">
      <c r="C3345" s="12"/>
    </row>
    <row r="3346" ht="10.5">
      <c r="C3346" s="12"/>
    </row>
    <row r="3347" ht="10.5">
      <c r="C3347" s="12"/>
    </row>
    <row r="3348" ht="10.5">
      <c r="C3348" s="12"/>
    </row>
    <row r="3349" ht="10.5">
      <c r="C3349" s="12"/>
    </row>
    <row r="3350" ht="10.5">
      <c r="C3350" s="12"/>
    </row>
    <row r="3351" ht="10.5">
      <c r="C3351" s="12"/>
    </row>
    <row r="3352" ht="10.5">
      <c r="C3352" s="12"/>
    </row>
    <row r="3353" ht="10.5">
      <c r="C3353" s="12"/>
    </row>
    <row r="3354" ht="10.5">
      <c r="C3354" s="12"/>
    </row>
    <row r="3355" ht="10.5">
      <c r="C3355" s="12"/>
    </row>
    <row r="3356" ht="10.5">
      <c r="C3356" s="12"/>
    </row>
    <row r="3357" ht="10.5">
      <c r="C3357" s="12"/>
    </row>
    <row r="3358" ht="10.5">
      <c r="C3358" s="12"/>
    </row>
    <row r="3359" ht="10.5">
      <c r="C3359" s="12"/>
    </row>
    <row r="3360" ht="10.5">
      <c r="C3360" s="12"/>
    </row>
    <row r="3361" ht="10.5">
      <c r="C3361" s="12"/>
    </row>
    <row r="3362" ht="10.5">
      <c r="C3362" s="12"/>
    </row>
    <row r="3363" ht="10.5">
      <c r="C3363" s="12"/>
    </row>
    <row r="3364" ht="10.5">
      <c r="C3364" s="12"/>
    </row>
    <row r="3365" ht="10.5">
      <c r="C3365" s="12"/>
    </row>
    <row r="3366" ht="10.5">
      <c r="C3366" s="12"/>
    </row>
    <row r="3367" ht="10.5">
      <c r="C3367" s="12"/>
    </row>
    <row r="3368" ht="10.5">
      <c r="C3368" s="12"/>
    </row>
    <row r="3369" ht="10.5">
      <c r="C3369" s="12"/>
    </row>
    <row r="3370" ht="10.5">
      <c r="C3370" s="12"/>
    </row>
    <row r="3371" ht="10.5">
      <c r="C3371" s="12"/>
    </row>
    <row r="3372" ht="10.5">
      <c r="C3372" s="12"/>
    </row>
    <row r="3373" ht="10.5">
      <c r="C3373" s="12"/>
    </row>
    <row r="3374" ht="10.5">
      <c r="C3374" s="12"/>
    </row>
    <row r="3375" ht="10.5">
      <c r="C3375" s="12"/>
    </row>
    <row r="3376" ht="10.5">
      <c r="C3376" s="12"/>
    </row>
    <row r="3377" ht="10.5">
      <c r="C3377" s="12"/>
    </row>
    <row r="3378" ht="10.5">
      <c r="C3378" s="12"/>
    </row>
    <row r="3379" ht="10.5">
      <c r="C3379" s="12"/>
    </row>
    <row r="3380" ht="10.5">
      <c r="C3380" s="12"/>
    </row>
    <row r="3381" ht="10.5">
      <c r="C3381" s="12"/>
    </row>
    <row r="3382" ht="10.5">
      <c r="C3382" s="12"/>
    </row>
    <row r="3383" ht="10.5">
      <c r="C3383" s="12"/>
    </row>
    <row r="3384" ht="10.5">
      <c r="C3384" s="12"/>
    </row>
    <row r="3385" ht="10.5">
      <c r="C3385" s="12"/>
    </row>
    <row r="3386" ht="10.5">
      <c r="C3386" s="12"/>
    </row>
    <row r="3387" ht="10.5">
      <c r="C3387" s="12"/>
    </row>
    <row r="3388" ht="10.5">
      <c r="C3388" s="12"/>
    </row>
    <row r="3389" ht="10.5">
      <c r="C3389" s="12"/>
    </row>
    <row r="3390" ht="10.5">
      <c r="C3390" s="12"/>
    </row>
    <row r="3391" ht="10.5">
      <c r="C3391" s="12"/>
    </row>
    <row r="3392" ht="10.5">
      <c r="C3392" s="12"/>
    </row>
    <row r="3393" ht="10.5">
      <c r="C3393" s="12"/>
    </row>
    <row r="3394" ht="10.5">
      <c r="C3394" s="12"/>
    </row>
    <row r="3395" ht="10.5">
      <c r="C3395" s="12"/>
    </row>
    <row r="3396" ht="10.5">
      <c r="C3396" s="12"/>
    </row>
    <row r="3397" ht="10.5">
      <c r="C3397" s="12"/>
    </row>
    <row r="3398" ht="10.5">
      <c r="C3398" s="12"/>
    </row>
    <row r="3399" ht="10.5">
      <c r="C3399" s="12"/>
    </row>
    <row r="3400" ht="10.5">
      <c r="C3400" s="12"/>
    </row>
    <row r="3401" ht="10.5">
      <c r="C3401" s="12"/>
    </row>
    <row r="3402" ht="10.5">
      <c r="C3402" s="12"/>
    </row>
    <row r="3403" ht="10.5">
      <c r="C3403" s="12"/>
    </row>
    <row r="3404" ht="10.5">
      <c r="C3404" s="12"/>
    </row>
    <row r="3405" ht="10.5">
      <c r="C3405" s="12"/>
    </row>
    <row r="3406" ht="10.5">
      <c r="C3406" s="12"/>
    </row>
    <row r="3407" ht="10.5">
      <c r="C3407" s="12"/>
    </row>
    <row r="3408" ht="10.5">
      <c r="C3408" s="12"/>
    </row>
    <row r="3409" ht="10.5">
      <c r="C3409" s="12"/>
    </row>
    <row r="3410" ht="10.5">
      <c r="C3410" s="12"/>
    </row>
    <row r="3411" ht="10.5">
      <c r="C3411" s="12"/>
    </row>
    <row r="3412" ht="10.5">
      <c r="C3412" s="12"/>
    </row>
    <row r="3413" ht="10.5">
      <c r="C3413" s="12"/>
    </row>
    <row r="3414" ht="10.5">
      <c r="C3414" s="12"/>
    </row>
    <row r="3415" ht="10.5">
      <c r="C3415" s="12"/>
    </row>
    <row r="3416" ht="10.5">
      <c r="C3416" s="12"/>
    </row>
    <row r="3417" ht="10.5">
      <c r="C3417" s="12"/>
    </row>
    <row r="3418" ht="10.5">
      <c r="C3418" s="12"/>
    </row>
    <row r="3419" ht="10.5">
      <c r="C3419" s="12"/>
    </row>
    <row r="3420" ht="10.5">
      <c r="C3420" s="12"/>
    </row>
    <row r="3421" ht="10.5">
      <c r="C3421" s="12"/>
    </row>
    <row r="3422" ht="10.5">
      <c r="C3422" s="12"/>
    </row>
    <row r="3423" ht="10.5">
      <c r="C3423" s="12"/>
    </row>
    <row r="3424" ht="10.5">
      <c r="C3424" s="12"/>
    </row>
    <row r="3425" ht="10.5">
      <c r="C3425" s="12"/>
    </row>
    <row r="3426" ht="10.5">
      <c r="C3426" s="12"/>
    </row>
    <row r="3427" ht="10.5">
      <c r="C3427" s="12"/>
    </row>
    <row r="3428" ht="10.5">
      <c r="C3428" s="12"/>
    </row>
    <row r="3429" ht="10.5">
      <c r="C3429" s="12"/>
    </row>
    <row r="3430" ht="10.5">
      <c r="C3430" s="12"/>
    </row>
    <row r="3431" ht="10.5">
      <c r="C3431" s="12"/>
    </row>
    <row r="3432" ht="10.5">
      <c r="C3432" s="12"/>
    </row>
    <row r="3433" ht="10.5">
      <c r="C3433" s="12"/>
    </row>
    <row r="3434" ht="10.5">
      <c r="C3434" s="12"/>
    </row>
    <row r="3435" ht="10.5">
      <c r="C3435" s="12"/>
    </row>
    <row r="3436" ht="10.5">
      <c r="C3436" s="12"/>
    </row>
    <row r="3437" ht="10.5">
      <c r="C3437" s="12"/>
    </row>
    <row r="3438" ht="10.5">
      <c r="C3438" s="12"/>
    </row>
    <row r="3439" ht="10.5">
      <c r="C3439" s="12"/>
    </row>
    <row r="3440" ht="10.5">
      <c r="C3440" s="12"/>
    </row>
    <row r="3441" ht="10.5">
      <c r="C3441" s="12"/>
    </row>
    <row r="3442" ht="10.5">
      <c r="C3442" s="12"/>
    </row>
    <row r="3443" ht="10.5">
      <c r="C3443" s="12"/>
    </row>
    <row r="3444" ht="10.5">
      <c r="C3444" s="12"/>
    </row>
    <row r="3445" ht="10.5">
      <c r="C3445" s="12"/>
    </row>
    <row r="3446" ht="10.5">
      <c r="C3446" s="12"/>
    </row>
    <row r="3447" ht="10.5">
      <c r="C3447" s="12"/>
    </row>
    <row r="3448" ht="10.5">
      <c r="C3448" s="12"/>
    </row>
    <row r="3449" ht="10.5">
      <c r="C3449" s="12"/>
    </row>
    <row r="3450" ht="10.5">
      <c r="C3450" s="12"/>
    </row>
    <row r="3451" ht="10.5">
      <c r="C3451" s="12"/>
    </row>
    <row r="3452" ht="10.5">
      <c r="C3452" s="12"/>
    </row>
    <row r="3453" ht="10.5">
      <c r="C3453" s="12"/>
    </row>
    <row r="3454" ht="10.5">
      <c r="C3454" s="12"/>
    </row>
    <row r="3455" ht="10.5">
      <c r="C3455" s="12"/>
    </row>
    <row r="3456" ht="10.5">
      <c r="C3456" s="12"/>
    </row>
    <row r="3457" ht="10.5">
      <c r="C3457" s="12"/>
    </row>
    <row r="3458" ht="10.5">
      <c r="C3458" s="12"/>
    </row>
    <row r="3459" ht="10.5">
      <c r="C3459" s="12"/>
    </row>
    <row r="3460" ht="10.5">
      <c r="C3460" s="12"/>
    </row>
    <row r="3461" ht="10.5">
      <c r="C3461" s="12"/>
    </row>
    <row r="3462" ht="10.5">
      <c r="C3462" s="12"/>
    </row>
    <row r="3463" ht="10.5">
      <c r="C3463" s="12"/>
    </row>
    <row r="3464" ht="10.5">
      <c r="C3464" s="12"/>
    </row>
    <row r="3465" ht="10.5">
      <c r="C3465" s="12"/>
    </row>
    <row r="3466" ht="10.5">
      <c r="C3466" s="12"/>
    </row>
    <row r="3467" ht="10.5">
      <c r="C3467" s="12"/>
    </row>
    <row r="3468" ht="10.5">
      <c r="C3468" s="12"/>
    </row>
    <row r="3469" ht="10.5">
      <c r="C3469" s="12"/>
    </row>
    <row r="3470" ht="10.5">
      <c r="C3470" s="12"/>
    </row>
    <row r="3471" ht="10.5">
      <c r="C3471" s="12"/>
    </row>
    <row r="3472" ht="10.5">
      <c r="C3472" s="12"/>
    </row>
    <row r="3473" ht="10.5">
      <c r="C3473" s="12"/>
    </row>
    <row r="3474" ht="10.5">
      <c r="C3474" s="12"/>
    </row>
    <row r="3475" ht="10.5">
      <c r="C3475" s="12"/>
    </row>
    <row r="3476" ht="10.5">
      <c r="C3476" s="12"/>
    </row>
    <row r="3477" ht="10.5">
      <c r="C3477" s="12"/>
    </row>
    <row r="3478" ht="10.5">
      <c r="C3478" s="12"/>
    </row>
    <row r="3479" ht="10.5">
      <c r="C3479" s="12"/>
    </row>
    <row r="3480" ht="10.5">
      <c r="C3480" s="12"/>
    </row>
    <row r="3481" ht="10.5">
      <c r="C3481" s="12"/>
    </row>
    <row r="3482" ht="10.5">
      <c r="C3482" s="12"/>
    </row>
    <row r="3483" ht="10.5">
      <c r="C3483" s="12"/>
    </row>
    <row r="3484" ht="10.5">
      <c r="C3484" s="12"/>
    </row>
    <row r="3485" ht="10.5">
      <c r="C3485" s="12"/>
    </row>
    <row r="3486" ht="10.5">
      <c r="C3486" s="12"/>
    </row>
    <row r="3487" ht="10.5">
      <c r="C3487" s="12"/>
    </row>
    <row r="3488" ht="10.5">
      <c r="C3488" s="12"/>
    </row>
    <row r="3489" ht="10.5">
      <c r="C3489" s="12"/>
    </row>
    <row r="3490" ht="10.5">
      <c r="C3490" s="12"/>
    </row>
    <row r="3491" ht="10.5">
      <c r="C3491" s="12"/>
    </row>
    <row r="3492" ht="10.5">
      <c r="C3492" s="12"/>
    </row>
    <row r="3493" ht="10.5">
      <c r="C3493" s="12"/>
    </row>
    <row r="3494" ht="10.5">
      <c r="C3494" s="12"/>
    </row>
    <row r="3495" ht="10.5">
      <c r="C3495" s="12"/>
    </row>
    <row r="3496" ht="10.5">
      <c r="C3496" s="12"/>
    </row>
    <row r="3497" ht="10.5">
      <c r="C3497" s="12"/>
    </row>
    <row r="3498" ht="10.5">
      <c r="C3498" s="12"/>
    </row>
    <row r="3499" ht="10.5">
      <c r="C3499" s="12"/>
    </row>
    <row r="3500" ht="10.5">
      <c r="C3500" s="12"/>
    </row>
    <row r="3501" ht="10.5">
      <c r="C3501" s="12"/>
    </row>
    <row r="3502" ht="10.5">
      <c r="C3502" s="12"/>
    </row>
    <row r="3503" ht="10.5">
      <c r="C3503" s="12"/>
    </row>
    <row r="3504" ht="10.5">
      <c r="C3504" s="12"/>
    </row>
    <row r="3505" ht="10.5">
      <c r="C3505" s="12"/>
    </row>
    <row r="3506" ht="10.5">
      <c r="C3506" s="12"/>
    </row>
    <row r="3507" ht="10.5">
      <c r="C3507" s="12"/>
    </row>
    <row r="3508" ht="10.5">
      <c r="C3508" s="12"/>
    </row>
    <row r="3509" ht="10.5">
      <c r="C3509" s="12"/>
    </row>
    <row r="3510" ht="10.5">
      <c r="C3510" s="12"/>
    </row>
    <row r="3511" ht="10.5">
      <c r="C3511" s="12"/>
    </row>
    <row r="3512" ht="10.5">
      <c r="C3512" s="12"/>
    </row>
    <row r="3513" ht="10.5">
      <c r="C3513" s="12"/>
    </row>
    <row r="3514" ht="10.5">
      <c r="C3514" s="12"/>
    </row>
    <row r="3515" ht="10.5">
      <c r="C3515" s="12"/>
    </row>
    <row r="3516" ht="10.5">
      <c r="C3516" s="12"/>
    </row>
    <row r="3517" ht="10.5">
      <c r="C3517" s="12"/>
    </row>
    <row r="3518" ht="10.5">
      <c r="C3518" s="12"/>
    </row>
    <row r="3519" ht="10.5">
      <c r="C3519" s="12"/>
    </row>
    <row r="3520" ht="10.5">
      <c r="C3520" s="12"/>
    </row>
    <row r="3521" ht="10.5">
      <c r="C3521" s="12"/>
    </row>
    <row r="3522" ht="10.5">
      <c r="C3522" s="12"/>
    </row>
    <row r="3523" ht="10.5">
      <c r="C3523" s="12"/>
    </row>
    <row r="3524" ht="10.5">
      <c r="C3524" s="12"/>
    </row>
    <row r="3525" ht="10.5">
      <c r="C3525" s="12"/>
    </row>
    <row r="3526" ht="10.5">
      <c r="C3526" s="12"/>
    </row>
    <row r="3527" ht="10.5">
      <c r="C3527" s="12"/>
    </row>
    <row r="3528" ht="10.5">
      <c r="C3528" s="12"/>
    </row>
    <row r="3529" ht="10.5">
      <c r="C3529" s="12"/>
    </row>
    <row r="3530" ht="10.5">
      <c r="C3530" s="12"/>
    </row>
    <row r="3531" ht="10.5">
      <c r="C3531" s="12"/>
    </row>
    <row r="3532" ht="10.5">
      <c r="C3532" s="12"/>
    </row>
    <row r="3533" ht="10.5">
      <c r="C3533" s="12"/>
    </row>
    <row r="3534" ht="10.5">
      <c r="C3534" s="12"/>
    </row>
    <row r="3535" ht="10.5">
      <c r="C3535" s="12"/>
    </row>
    <row r="3536" ht="10.5">
      <c r="C3536" s="12"/>
    </row>
    <row r="3537" ht="10.5">
      <c r="C3537" s="12"/>
    </row>
    <row r="3538" ht="10.5">
      <c r="C3538" s="12"/>
    </row>
    <row r="3539" ht="10.5">
      <c r="C3539" s="12"/>
    </row>
    <row r="3540" ht="10.5">
      <c r="C3540" s="12"/>
    </row>
    <row r="3541" ht="10.5">
      <c r="C3541" s="12"/>
    </row>
    <row r="3542" ht="10.5">
      <c r="C3542" s="12"/>
    </row>
    <row r="3543" ht="10.5">
      <c r="C3543" s="12"/>
    </row>
    <row r="3544" ht="10.5">
      <c r="C3544" s="12"/>
    </row>
    <row r="3545" ht="10.5">
      <c r="C3545" s="12"/>
    </row>
    <row r="3546" ht="10.5">
      <c r="C3546" s="12"/>
    </row>
    <row r="3547" ht="10.5">
      <c r="C3547" s="12"/>
    </row>
    <row r="3548" ht="10.5">
      <c r="C3548" s="12"/>
    </row>
    <row r="3549" ht="10.5">
      <c r="C3549" s="12"/>
    </row>
    <row r="3550" ht="10.5">
      <c r="C3550" s="12"/>
    </row>
    <row r="3551" ht="10.5">
      <c r="C3551" s="12"/>
    </row>
    <row r="3552" ht="10.5">
      <c r="C3552" s="12"/>
    </row>
    <row r="3553" ht="10.5">
      <c r="C3553" s="12"/>
    </row>
    <row r="3554" ht="10.5">
      <c r="C3554" s="12"/>
    </row>
    <row r="3555" ht="10.5">
      <c r="C3555" s="12"/>
    </row>
    <row r="3556" ht="10.5">
      <c r="C3556" s="12"/>
    </row>
    <row r="3557" ht="10.5">
      <c r="C3557" s="12"/>
    </row>
    <row r="3558" ht="10.5">
      <c r="C3558" s="12"/>
    </row>
    <row r="3559" ht="10.5">
      <c r="C3559" s="12"/>
    </row>
    <row r="3560" ht="10.5">
      <c r="C3560" s="12"/>
    </row>
    <row r="3561" ht="10.5">
      <c r="C3561" s="12"/>
    </row>
    <row r="3562" ht="10.5">
      <c r="C3562" s="12"/>
    </row>
    <row r="3563" ht="10.5">
      <c r="C3563" s="12"/>
    </row>
    <row r="3564" ht="10.5">
      <c r="C3564" s="12"/>
    </row>
    <row r="3565" ht="10.5">
      <c r="C3565" s="12"/>
    </row>
    <row r="3566" ht="10.5">
      <c r="C3566" s="12"/>
    </row>
    <row r="3567" ht="10.5">
      <c r="C3567" s="12"/>
    </row>
    <row r="3568" ht="10.5">
      <c r="C3568" s="12"/>
    </row>
    <row r="3569" ht="10.5">
      <c r="C3569" s="12"/>
    </row>
    <row r="3570" ht="10.5">
      <c r="C3570" s="12"/>
    </row>
    <row r="3571" ht="10.5">
      <c r="C3571" s="12"/>
    </row>
    <row r="3572" ht="10.5">
      <c r="C3572" s="12"/>
    </row>
    <row r="3573" ht="10.5">
      <c r="C3573" s="12"/>
    </row>
    <row r="3574" ht="10.5">
      <c r="C3574" s="12"/>
    </row>
    <row r="3575" ht="10.5">
      <c r="C3575" s="12"/>
    </row>
    <row r="3576" ht="10.5">
      <c r="C3576" s="12"/>
    </row>
    <row r="3577" ht="10.5">
      <c r="C3577" s="12"/>
    </row>
    <row r="3578" ht="10.5">
      <c r="C3578" s="12"/>
    </row>
    <row r="3579" ht="10.5">
      <c r="C3579" s="12"/>
    </row>
    <row r="3580" ht="10.5">
      <c r="C3580" s="12"/>
    </row>
    <row r="3581" ht="10.5">
      <c r="C3581" s="12"/>
    </row>
    <row r="3582" ht="10.5">
      <c r="C3582" s="12"/>
    </row>
    <row r="3583" ht="10.5">
      <c r="C3583" s="12"/>
    </row>
    <row r="3584" ht="10.5">
      <c r="C3584" s="12"/>
    </row>
    <row r="3585" ht="10.5">
      <c r="C3585" s="12"/>
    </row>
    <row r="3586" ht="10.5">
      <c r="C3586" s="12"/>
    </row>
    <row r="3587" ht="10.5">
      <c r="C3587" s="12"/>
    </row>
    <row r="3588" ht="10.5">
      <c r="C3588" s="12"/>
    </row>
    <row r="3589" ht="10.5">
      <c r="C3589" s="12"/>
    </row>
    <row r="3590" ht="10.5">
      <c r="C3590" s="12"/>
    </row>
    <row r="3591" ht="10.5">
      <c r="C3591" s="12"/>
    </row>
    <row r="3592" ht="10.5">
      <c r="C3592" s="12"/>
    </row>
    <row r="3593" ht="10.5">
      <c r="C3593" s="12"/>
    </row>
    <row r="3594" ht="10.5">
      <c r="C3594" s="12"/>
    </row>
    <row r="3595" ht="10.5">
      <c r="C3595" s="12"/>
    </row>
    <row r="3596" ht="10.5">
      <c r="C3596" s="12"/>
    </row>
    <row r="3597" ht="10.5">
      <c r="C3597" s="12"/>
    </row>
    <row r="3598" ht="10.5">
      <c r="C3598" s="12"/>
    </row>
    <row r="3599" ht="10.5">
      <c r="C3599" s="12"/>
    </row>
    <row r="3600" ht="10.5">
      <c r="C3600" s="12"/>
    </row>
    <row r="3601" ht="10.5">
      <c r="C3601" s="12"/>
    </row>
    <row r="3602" ht="10.5">
      <c r="C3602" s="12"/>
    </row>
    <row r="3603" ht="10.5">
      <c r="C3603" s="12"/>
    </row>
    <row r="3604" ht="10.5">
      <c r="C3604" s="12"/>
    </row>
    <row r="3605" ht="10.5">
      <c r="C3605" s="12"/>
    </row>
    <row r="3606" ht="10.5">
      <c r="C3606" s="12"/>
    </row>
    <row r="3607" ht="10.5">
      <c r="C3607" s="12"/>
    </row>
    <row r="3608" ht="10.5">
      <c r="C3608" s="12"/>
    </row>
    <row r="3609" ht="10.5">
      <c r="C3609" s="12"/>
    </row>
    <row r="3610" ht="10.5">
      <c r="C3610" s="12"/>
    </row>
    <row r="3611" ht="10.5">
      <c r="C3611" s="12"/>
    </row>
    <row r="3612" ht="10.5">
      <c r="C3612" s="12"/>
    </row>
    <row r="3613" ht="10.5">
      <c r="C3613" s="12"/>
    </row>
    <row r="3614" ht="10.5">
      <c r="C3614" s="12"/>
    </row>
    <row r="3615" ht="10.5">
      <c r="C3615" s="12"/>
    </row>
    <row r="3616" ht="10.5">
      <c r="C3616" s="12"/>
    </row>
    <row r="3617" ht="10.5">
      <c r="C3617" s="12"/>
    </row>
    <row r="3618" ht="10.5">
      <c r="C3618" s="12"/>
    </row>
    <row r="3619" ht="10.5">
      <c r="C3619" s="12"/>
    </row>
    <row r="3620" ht="10.5">
      <c r="C3620" s="12"/>
    </row>
    <row r="3621" ht="10.5">
      <c r="C3621" s="12"/>
    </row>
    <row r="3622" ht="10.5">
      <c r="C3622" s="12"/>
    </row>
    <row r="3623" ht="10.5">
      <c r="C3623" s="12"/>
    </row>
    <row r="3624" ht="10.5">
      <c r="C3624" s="12"/>
    </row>
    <row r="3625" ht="10.5">
      <c r="C3625" s="12"/>
    </row>
    <row r="3626" ht="10.5">
      <c r="C3626" s="12"/>
    </row>
    <row r="3627" ht="10.5">
      <c r="C3627" s="12"/>
    </row>
    <row r="3628" ht="10.5">
      <c r="C3628" s="12"/>
    </row>
    <row r="3629" ht="10.5">
      <c r="C3629" s="12"/>
    </row>
    <row r="3630" ht="10.5">
      <c r="C3630" s="12"/>
    </row>
    <row r="3631" ht="10.5">
      <c r="C3631" s="12"/>
    </row>
    <row r="3632" ht="10.5">
      <c r="C3632" s="12"/>
    </row>
    <row r="3633" ht="10.5">
      <c r="C3633" s="12"/>
    </row>
    <row r="3634" ht="10.5">
      <c r="C3634" s="12"/>
    </row>
    <row r="3635" ht="10.5">
      <c r="C3635" s="12"/>
    </row>
    <row r="3636" ht="10.5">
      <c r="C3636" s="12"/>
    </row>
    <row r="3637" ht="10.5">
      <c r="C3637" s="12"/>
    </row>
    <row r="3638" ht="10.5">
      <c r="C3638" s="12"/>
    </row>
    <row r="3639" ht="10.5">
      <c r="C3639" s="12"/>
    </row>
    <row r="3640" ht="10.5">
      <c r="C3640" s="12"/>
    </row>
    <row r="3641" ht="10.5">
      <c r="C3641" s="12"/>
    </row>
    <row r="3642" ht="10.5">
      <c r="C3642" s="12"/>
    </row>
    <row r="3643" ht="10.5">
      <c r="C3643" s="12"/>
    </row>
    <row r="3644" ht="10.5">
      <c r="C3644" s="12"/>
    </row>
    <row r="3645" ht="10.5">
      <c r="C3645" s="12"/>
    </row>
    <row r="3646" ht="10.5">
      <c r="C3646" s="12"/>
    </row>
    <row r="3647" ht="10.5">
      <c r="C3647" s="12"/>
    </row>
    <row r="3648" ht="10.5">
      <c r="C3648" s="12"/>
    </row>
    <row r="3649" ht="10.5">
      <c r="C3649" s="12"/>
    </row>
    <row r="3650" ht="10.5">
      <c r="C3650" s="12"/>
    </row>
    <row r="3651" ht="10.5">
      <c r="C3651" s="12"/>
    </row>
    <row r="3652" ht="10.5">
      <c r="C3652" s="12"/>
    </row>
    <row r="3653" ht="10.5">
      <c r="C3653" s="12"/>
    </row>
    <row r="3654" ht="10.5">
      <c r="C3654" s="12"/>
    </row>
    <row r="3655" ht="10.5">
      <c r="C3655" s="12"/>
    </row>
    <row r="3656" ht="10.5">
      <c r="C3656" s="12"/>
    </row>
    <row r="3657" ht="10.5">
      <c r="C3657" s="12"/>
    </row>
    <row r="3658" ht="10.5">
      <c r="C3658" s="12"/>
    </row>
    <row r="3659" ht="10.5">
      <c r="C3659" s="12"/>
    </row>
    <row r="3660" ht="10.5">
      <c r="C3660" s="12"/>
    </row>
    <row r="3661" ht="10.5">
      <c r="C3661" s="12"/>
    </row>
    <row r="3662" ht="10.5">
      <c r="C3662" s="12"/>
    </row>
    <row r="3663" ht="10.5">
      <c r="C3663" s="12"/>
    </row>
    <row r="3664" ht="10.5">
      <c r="C3664" s="12"/>
    </row>
    <row r="3665" ht="10.5">
      <c r="C3665" s="12"/>
    </row>
    <row r="3666" ht="10.5">
      <c r="C3666" s="12"/>
    </row>
    <row r="3667" ht="10.5">
      <c r="C3667" s="12"/>
    </row>
    <row r="3668" ht="10.5">
      <c r="C3668" s="12"/>
    </row>
    <row r="3669" ht="10.5">
      <c r="C3669" s="12"/>
    </row>
    <row r="3670" ht="10.5">
      <c r="C3670" s="12"/>
    </row>
    <row r="3671" ht="10.5">
      <c r="C3671" s="12"/>
    </row>
    <row r="3672" ht="10.5">
      <c r="C3672" s="12"/>
    </row>
    <row r="3673" ht="10.5">
      <c r="C3673" s="12"/>
    </row>
    <row r="3674" ht="10.5">
      <c r="C3674" s="12"/>
    </row>
    <row r="3675" ht="10.5">
      <c r="C3675" s="12"/>
    </row>
    <row r="3676" ht="10.5">
      <c r="C3676" s="12"/>
    </row>
    <row r="3677" ht="10.5">
      <c r="C3677" s="12"/>
    </row>
    <row r="3678" ht="10.5">
      <c r="C3678" s="12"/>
    </row>
    <row r="3679" ht="10.5">
      <c r="C3679" s="12"/>
    </row>
    <row r="3680" ht="10.5">
      <c r="C3680" s="12"/>
    </row>
    <row r="3681" ht="10.5">
      <c r="C3681" s="12"/>
    </row>
    <row r="3682" ht="10.5">
      <c r="C3682" s="12"/>
    </row>
    <row r="3683" ht="10.5">
      <c r="C3683" s="12"/>
    </row>
    <row r="3684" ht="10.5">
      <c r="C3684" s="12"/>
    </row>
    <row r="3685" ht="10.5">
      <c r="C3685" s="12"/>
    </row>
    <row r="3686" ht="10.5">
      <c r="C3686" s="12"/>
    </row>
    <row r="3687" ht="10.5">
      <c r="C3687" s="12"/>
    </row>
    <row r="3688" ht="10.5">
      <c r="C3688" s="12"/>
    </row>
    <row r="3689" ht="10.5">
      <c r="C3689" s="12"/>
    </row>
    <row r="3690" ht="10.5">
      <c r="C3690" s="12"/>
    </row>
    <row r="3691" ht="10.5">
      <c r="C3691" s="12"/>
    </row>
    <row r="3692" ht="10.5">
      <c r="C3692" s="12"/>
    </row>
    <row r="3693" ht="10.5">
      <c r="C3693" s="12"/>
    </row>
    <row r="3694" ht="10.5">
      <c r="C3694" s="12"/>
    </row>
    <row r="3695" ht="10.5">
      <c r="C3695" s="12"/>
    </row>
    <row r="3696" ht="10.5">
      <c r="C3696" s="12"/>
    </row>
    <row r="3697" ht="10.5">
      <c r="C3697" s="12"/>
    </row>
    <row r="3698" ht="10.5">
      <c r="C3698" s="12"/>
    </row>
    <row r="3699" ht="10.5">
      <c r="C3699" s="12"/>
    </row>
    <row r="3700" ht="10.5">
      <c r="C3700" s="12"/>
    </row>
    <row r="3701" ht="10.5">
      <c r="C3701" s="12"/>
    </row>
    <row r="3702" ht="10.5">
      <c r="C3702" s="12"/>
    </row>
    <row r="3703" ht="10.5">
      <c r="C3703" s="12"/>
    </row>
    <row r="3704" ht="10.5">
      <c r="C3704" s="12"/>
    </row>
    <row r="3705" ht="10.5">
      <c r="C3705" s="12"/>
    </row>
    <row r="3706" ht="10.5">
      <c r="C3706" s="12"/>
    </row>
    <row r="3707" ht="10.5">
      <c r="C3707" s="12"/>
    </row>
    <row r="3708" ht="10.5">
      <c r="C3708" s="12"/>
    </row>
    <row r="3709" ht="10.5">
      <c r="C3709" s="12"/>
    </row>
    <row r="3710" ht="10.5">
      <c r="C3710" s="12"/>
    </row>
    <row r="3711" ht="10.5">
      <c r="C3711" s="12"/>
    </row>
    <row r="3712" ht="10.5">
      <c r="C3712" s="12"/>
    </row>
    <row r="3713" ht="10.5">
      <c r="C3713" s="12"/>
    </row>
    <row r="3714" ht="10.5">
      <c r="C3714" s="12"/>
    </row>
    <row r="3715" ht="10.5">
      <c r="C3715" s="12"/>
    </row>
    <row r="3716" ht="10.5">
      <c r="C3716" s="12"/>
    </row>
    <row r="3717" ht="10.5">
      <c r="C3717" s="12"/>
    </row>
    <row r="3718" ht="10.5">
      <c r="C3718" s="12"/>
    </row>
    <row r="3719" ht="10.5">
      <c r="C3719" s="12"/>
    </row>
    <row r="3720" ht="10.5">
      <c r="C3720" s="12"/>
    </row>
    <row r="3721" ht="10.5">
      <c r="C3721" s="12"/>
    </row>
    <row r="3722" ht="10.5">
      <c r="C3722" s="12"/>
    </row>
    <row r="3723" ht="10.5">
      <c r="C3723" s="12"/>
    </row>
    <row r="3724" ht="10.5">
      <c r="C3724" s="12"/>
    </row>
    <row r="3725" ht="10.5">
      <c r="C3725" s="12"/>
    </row>
    <row r="3726" ht="10.5">
      <c r="C3726" s="12"/>
    </row>
    <row r="3727" ht="10.5">
      <c r="C3727" s="12"/>
    </row>
    <row r="3728" ht="10.5">
      <c r="C3728" s="12"/>
    </row>
    <row r="3729" ht="10.5">
      <c r="C3729" s="12"/>
    </row>
    <row r="3730" ht="10.5">
      <c r="C3730" s="12"/>
    </row>
    <row r="3731" ht="10.5">
      <c r="C3731" s="12"/>
    </row>
    <row r="3732" ht="10.5">
      <c r="C3732" s="12"/>
    </row>
    <row r="3733" ht="10.5">
      <c r="C3733" s="12"/>
    </row>
    <row r="3734" ht="10.5">
      <c r="C3734" s="12"/>
    </row>
    <row r="3735" ht="10.5">
      <c r="C3735" s="12"/>
    </row>
    <row r="3736" ht="10.5">
      <c r="C3736" s="12"/>
    </row>
    <row r="3737" ht="10.5">
      <c r="C3737" s="12"/>
    </row>
    <row r="3738" ht="10.5">
      <c r="C3738" s="12"/>
    </row>
    <row r="3739" ht="10.5">
      <c r="C3739" s="12"/>
    </row>
    <row r="3740" ht="10.5">
      <c r="C3740" s="12"/>
    </row>
    <row r="3741" ht="10.5">
      <c r="C3741" s="12"/>
    </row>
    <row r="3742" ht="10.5">
      <c r="C3742" s="12"/>
    </row>
    <row r="3743" ht="10.5">
      <c r="C3743" s="12"/>
    </row>
    <row r="3744" ht="10.5">
      <c r="C3744" s="12"/>
    </row>
    <row r="3745" ht="10.5">
      <c r="C3745" s="12"/>
    </row>
    <row r="3746" ht="10.5">
      <c r="C3746" s="12"/>
    </row>
    <row r="3747" ht="10.5">
      <c r="C3747" s="12"/>
    </row>
    <row r="3748" ht="10.5">
      <c r="C3748" s="12"/>
    </row>
    <row r="3749" ht="10.5">
      <c r="C3749" s="12"/>
    </row>
    <row r="3750" ht="10.5">
      <c r="C3750" s="12"/>
    </row>
    <row r="3751" ht="10.5">
      <c r="C3751" s="12"/>
    </row>
    <row r="3752" ht="10.5">
      <c r="C3752" s="12"/>
    </row>
    <row r="3753" ht="10.5">
      <c r="C3753" s="12"/>
    </row>
    <row r="3754" ht="10.5">
      <c r="C3754" s="12"/>
    </row>
    <row r="3755" ht="10.5">
      <c r="C3755" s="12"/>
    </row>
    <row r="3756" ht="10.5">
      <c r="C3756" s="12"/>
    </row>
    <row r="3757" ht="10.5">
      <c r="C3757" s="12"/>
    </row>
    <row r="3758" ht="10.5">
      <c r="C3758" s="12"/>
    </row>
    <row r="3759" ht="10.5">
      <c r="C3759" s="12"/>
    </row>
    <row r="3760" ht="10.5">
      <c r="C3760" s="12"/>
    </row>
    <row r="3761" ht="10.5">
      <c r="C3761" s="12"/>
    </row>
    <row r="3762" ht="10.5">
      <c r="C3762" s="12"/>
    </row>
    <row r="3763" ht="10.5">
      <c r="C3763" s="12"/>
    </row>
    <row r="3764" ht="10.5">
      <c r="C3764" s="12"/>
    </row>
    <row r="3765" ht="10.5">
      <c r="C3765" s="12"/>
    </row>
    <row r="3766" ht="10.5">
      <c r="C3766" s="12"/>
    </row>
    <row r="3767" ht="10.5">
      <c r="C3767" s="12"/>
    </row>
    <row r="3768" ht="10.5">
      <c r="C3768" s="12"/>
    </row>
    <row r="3769" ht="10.5">
      <c r="C3769" s="12"/>
    </row>
    <row r="3770" ht="10.5">
      <c r="C3770" s="12"/>
    </row>
    <row r="3771" ht="10.5">
      <c r="C3771" s="12"/>
    </row>
    <row r="3772" ht="10.5">
      <c r="C3772" s="12"/>
    </row>
    <row r="3773" ht="10.5">
      <c r="C3773" s="12"/>
    </row>
    <row r="3774" ht="10.5">
      <c r="C3774" s="12"/>
    </row>
    <row r="3775" ht="10.5">
      <c r="C3775" s="12"/>
    </row>
    <row r="3776" ht="10.5">
      <c r="C3776" s="12"/>
    </row>
    <row r="3777" ht="10.5">
      <c r="C3777" s="12"/>
    </row>
    <row r="3778" ht="10.5">
      <c r="C3778" s="12"/>
    </row>
    <row r="3779" ht="10.5">
      <c r="C3779" s="12"/>
    </row>
    <row r="3780" ht="10.5">
      <c r="C3780" s="12"/>
    </row>
    <row r="3781" ht="10.5">
      <c r="C3781" s="12"/>
    </row>
    <row r="3782" ht="10.5">
      <c r="C3782" s="12"/>
    </row>
    <row r="3783" ht="10.5">
      <c r="C3783" s="12"/>
    </row>
    <row r="3784" ht="10.5">
      <c r="C3784" s="12"/>
    </row>
    <row r="3785" ht="10.5">
      <c r="C3785" s="12"/>
    </row>
    <row r="3786" ht="10.5">
      <c r="C3786" s="12"/>
    </row>
    <row r="3787" ht="10.5">
      <c r="C3787" s="12"/>
    </row>
    <row r="3788" ht="10.5">
      <c r="C3788" s="12"/>
    </row>
    <row r="3789" ht="10.5">
      <c r="C3789" s="12"/>
    </row>
    <row r="3790" ht="10.5">
      <c r="C3790" s="12"/>
    </row>
    <row r="3791" ht="10.5">
      <c r="C3791" s="12"/>
    </row>
    <row r="3792" ht="10.5">
      <c r="C3792" s="12"/>
    </row>
    <row r="3793" ht="10.5">
      <c r="C3793" s="12"/>
    </row>
    <row r="3794" ht="10.5">
      <c r="C3794" s="12"/>
    </row>
    <row r="3795" ht="10.5">
      <c r="C3795" s="12"/>
    </row>
    <row r="3796" ht="10.5">
      <c r="C3796" s="12"/>
    </row>
    <row r="3797" ht="10.5">
      <c r="C3797" s="12"/>
    </row>
    <row r="3798" ht="10.5">
      <c r="C3798" s="12"/>
    </row>
    <row r="3799" ht="10.5">
      <c r="C3799" s="12"/>
    </row>
    <row r="3800" ht="10.5">
      <c r="C3800" s="12"/>
    </row>
    <row r="3801" ht="10.5">
      <c r="C3801" s="12"/>
    </row>
    <row r="3802" ht="10.5">
      <c r="C3802" s="12"/>
    </row>
    <row r="3803" ht="10.5">
      <c r="C3803" s="12"/>
    </row>
    <row r="3804" ht="10.5">
      <c r="C3804" s="12"/>
    </row>
    <row r="3805" ht="10.5">
      <c r="C3805" s="12"/>
    </row>
    <row r="3806" ht="10.5">
      <c r="C3806" s="12"/>
    </row>
    <row r="3807" ht="10.5">
      <c r="C3807" s="12"/>
    </row>
    <row r="3808" ht="10.5">
      <c r="C3808" s="12"/>
    </row>
    <row r="3809" ht="10.5">
      <c r="C3809" s="12"/>
    </row>
    <row r="3810" ht="10.5">
      <c r="C3810" s="12"/>
    </row>
    <row r="3811" ht="10.5">
      <c r="C3811" s="12"/>
    </row>
    <row r="3812" ht="10.5">
      <c r="C3812" s="12"/>
    </row>
    <row r="3813" ht="10.5">
      <c r="C3813" s="12"/>
    </row>
    <row r="3814" ht="10.5">
      <c r="C3814" s="12"/>
    </row>
    <row r="3815" ht="10.5">
      <c r="C3815" s="12"/>
    </row>
    <row r="3816" ht="10.5">
      <c r="C3816" s="12"/>
    </row>
    <row r="3817" ht="10.5">
      <c r="C3817" s="12"/>
    </row>
    <row r="3818" ht="10.5">
      <c r="C3818" s="12"/>
    </row>
    <row r="3819" ht="10.5">
      <c r="C3819" s="12"/>
    </row>
    <row r="3820" ht="10.5">
      <c r="C3820" s="12"/>
    </row>
    <row r="3821" ht="10.5">
      <c r="C3821" s="12"/>
    </row>
    <row r="3822" ht="10.5">
      <c r="C3822" s="12"/>
    </row>
    <row r="3823" ht="10.5">
      <c r="C3823" s="12"/>
    </row>
    <row r="3824" ht="10.5">
      <c r="C3824" s="12"/>
    </row>
    <row r="3825" ht="10.5">
      <c r="C3825" s="12"/>
    </row>
    <row r="3826" ht="10.5">
      <c r="C3826" s="12"/>
    </row>
    <row r="3827" ht="10.5">
      <c r="C3827" s="12"/>
    </row>
    <row r="3828" ht="10.5">
      <c r="C3828" s="12"/>
    </row>
    <row r="3829" ht="10.5">
      <c r="C3829" s="12"/>
    </row>
    <row r="3830" ht="10.5">
      <c r="C3830" s="12"/>
    </row>
    <row r="3831" ht="10.5">
      <c r="C3831" s="12"/>
    </row>
    <row r="3832" ht="10.5">
      <c r="C3832" s="12"/>
    </row>
    <row r="3833" ht="10.5">
      <c r="C3833" s="12"/>
    </row>
    <row r="3834" ht="10.5">
      <c r="C3834" s="12"/>
    </row>
    <row r="3835" ht="10.5">
      <c r="C3835" s="12"/>
    </row>
    <row r="3836" ht="10.5">
      <c r="C3836" s="12"/>
    </row>
    <row r="3837" ht="10.5">
      <c r="C3837" s="12"/>
    </row>
    <row r="3838" ht="10.5">
      <c r="C3838" s="12"/>
    </row>
    <row r="3839" ht="10.5">
      <c r="C3839" s="12"/>
    </row>
    <row r="3840" ht="10.5">
      <c r="C3840" s="12"/>
    </row>
    <row r="3841" ht="10.5">
      <c r="C3841" s="12"/>
    </row>
    <row r="3842" ht="10.5">
      <c r="C3842" s="12"/>
    </row>
    <row r="3843" ht="10.5">
      <c r="C3843" s="12"/>
    </row>
    <row r="3844" ht="10.5">
      <c r="C3844" s="12"/>
    </row>
    <row r="3845" ht="10.5">
      <c r="C3845" s="12"/>
    </row>
    <row r="3846" ht="10.5">
      <c r="C3846" s="12"/>
    </row>
    <row r="3847" ht="10.5">
      <c r="C3847" s="12"/>
    </row>
    <row r="3848" ht="10.5">
      <c r="C3848" s="12"/>
    </row>
    <row r="3849" ht="10.5">
      <c r="C3849" s="12"/>
    </row>
    <row r="3850" ht="10.5">
      <c r="C3850" s="12"/>
    </row>
    <row r="3851" ht="10.5">
      <c r="C3851" s="12"/>
    </row>
    <row r="3852" ht="10.5">
      <c r="C3852" s="12"/>
    </row>
    <row r="3853" ht="10.5">
      <c r="C3853" s="12"/>
    </row>
    <row r="3854" ht="10.5">
      <c r="C3854" s="12"/>
    </row>
    <row r="3855" ht="10.5">
      <c r="C3855" s="12"/>
    </row>
    <row r="3856" ht="10.5">
      <c r="C3856" s="12"/>
    </row>
    <row r="3857" ht="10.5">
      <c r="C3857" s="12"/>
    </row>
    <row r="3858" ht="10.5">
      <c r="C3858" s="12"/>
    </row>
    <row r="3859" ht="10.5">
      <c r="C3859" s="12"/>
    </row>
    <row r="3860" ht="10.5">
      <c r="C3860" s="12"/>
    </row>
    <row r="3861" ht="10.5">
      <c r="C3861" s="12"/>
    </row>
    <row r="3862" ht="10.5">
      <c r="C3862" s="12"/>
    </row>
    <row r="3863" ht="10.5">
      <c r="C3863" s="12"/>
    </row>
    <row r="3864" ht="10.5">
      <c r="C3864" s="12"/>
    </row>
    <row r="3865" ht="10.5">
      <c r="C3865" s="12"/>
    </row>
    <row r="3866" ht="10.5">
      <c r="C3866" s="12"/>
    </row>
    <row r="3867" ht="10.5">
      <c r="C3867" s="12"/>
    </row>
    <row r="3868" ht="10.5">
      <c r="C3868" s="12"/>
    </row>
    <row r="3869" ht="10.5">
      <c r="C3869" s="12"/>
    </row>
    <row r="3870" ht="10.5">
      <c r="C3870" s="12"/>
    </row>
    <row r="3871" ht="10.5">
      <c r="C3871" s="12"/>
    </row>
    <row r="3872" ht="10.5">
      <c r="C3872" s="12"/>
    </row>
    <row r="3873" ht="10.5">
      <c r="C3873" s="12"/>
    </row>
    <row r="3874" ht="10.5">
      <c r="C3874" s="12"/>
    </row>
    <row r="3875" ht="10.5">
      <c r="C3875" s="12"/>
    </row>
    <row r="3876" ht="10.5">
      <c r="C3876" s="12"/>
    </row>
    <row r="3877" ht="10.5">
      <c r="C3877" s="12"/>
    </row>
    <row r="3878" ht="10.5">
      <c r="C3878" s="12"/>
    </row>
    <row r="3879" ht="10.5">
      <c r="C3879" s="12"/>
    </row>
    <row r="3880" ht="10.5">
      <c r="C3880" s="12"/>
    </row>
    <row r="3881" ht="10.5">
      <c r="C3881" s="12"/>
    </row>
    <row r="3882" ht="10.5">
      <c r="C3882" s="12"/>
    </row>
    <row r="3883" ht="10.5">
      <c r="C3883" s="12"/>
    </row>
    <row r="3884" ht="10.5">
      <c r="C3884" s="12"/>
    </row>
    <row r="3885" ht="10.5">
      <c r="C3885" s="12"/>
    </row>
    <row r="3886" ht="10.5">
      <c r="C3886" s="12"/>
    </row>
    <row r="3887" ht="10.5">
      <c r="C3887" s="12"/>
    </row>
    <row r="3888" ht="10.5">
      <c r="C3888" s="12"/>
    </row>
    <row r="3889" ht="10.5">
      <c r="C3889" s="12"/>
    </row>
    <row r="3890" ht="10.5">
      <c r="C3890" s="12"/>
    </row>
    <row r="3891" ht="10.5">
      <c r="C3891" s="12"/>
    </row>
    <row r="3892" ht="10.5">
      <c r="C3892" s="12"/>
    </row>
    <row r="3893" ht="10.5">
      <c r="C3893" s="12"/>
    </row>
    <row r="3894" ht="10.5">
      <c r="C3894" s="12"/>
    </row>
    <row r="3895" ht="10.5">
      <c r="C3895" s="12"/>
    </row>
    <row r="3896" ht="10.5">
      <c r="C3896" s="12"/>
    </row>
    <row r="3897" ht="10.5">
      <c r="C3897" s="12"/>
    </row>
    <row r="3898" ht="10.5">
      <c r="C3898" s="12"/>
    </row>
    <row r="3899" ht="10.5">
      <c r="C3899" s="12"/>
    </row>
    <row r="3900" ht="10.5">
      <c r="C3900" s="12"/>
    </row>
    <row r="3901" ht="10.5">
      <c r="C3901" s="12"/>
    </row>
    <row r="3902" ht="10.5">
      <c r="C3902" s="12"/>
    </row>
    <row r="3903" ht="10.5">
      <c r="C3903" s="12"/>
    </row>
    <row r="3904" ht="10.5">
      <c r="C3904" s="12"/>
    </row>
    <row r="3905" ht="10.5">
      <c r="C3905" s="12"/>
    </row>
    <row r="3906" ht="10.5">
      <c r="C3906" s="12"/>
    </row>
    <row r="3907" ht="10.5">
      <c r="C3907" s="12"/>
    </row>
    <row r="3908" ht="10.5">
      <c r="C3908" s="12"/>
    </row>
    <row r="3909" ht="10.5">
      <c r="C3909" s="12"/>
    </row>
    <row r="3910" ht="10.5">
      <c r="C3910" s="12"/>
    </row>
    <row r="3911" ht="10.5">
      <c r="C3911" s="12"/>
    </row>
    <row r="3912" ht="10.5">
      <c r="C3912" s="12"/>
    </row>
    <row r="3913" ht="10.5">
      <c r="C3913" s="12"/>
    </row>
    <row r="3914" ht="10.5">
      <c r="C3914" s="12"/>
    </row>
    <row r="3915" ht="10.5">
      <c r="C3915" s="12"/>
    </row>
    <row r="3916" ht="10.5">
      <c r="C3916" s="12"/>
    </row>
    <row r="3917" ht="10.5">
      <c r="C3917" s="12"/>
    </row>
    <row r="3918" ht="10.5">
      <c r="C3918" s="12"/>
    </row>
    <row r="3919" ht="10.5">
      <c r="C3919" s="12"/>
    </row>
    <row r="3920" ht="10.5">
      <c r="C3920" s="12"/>
    </row>
    <row r="3921" ht="10.5">
      <c r="C3921" s="12"/>
    </row>
    <row r="3922" ht="10.5">
      <c r="C3922" s="12"/>
    </row>
    <row r="3923" ht="10.5">
      <c r="C3923" s="12"/>
    </row>
    <row r="3924" ht="10.5">
      <c r="C3924" s="12"/>
    </row>
    <row r="3925" ht="10.5">
      <c r="C3925" s="12"/>
    </row>
    <row r="3926" ht="10.5">
      <c r="C3926" s="12"/>
    </row>
    <row r="3927" ht="10.5">
      <c r="C3927" s="12"/>
    </row>
    <row r="3928" ht="10.5">
      <c r="C3928" s="12"/>
    </row>
    <row r="3929" ht="10.5">
      <c r="C3929" s="12"/>
    </row>
    <row r="3930" ht="10.5">
      <c r="C3930" s="12"/>
    </row>
    <row r="3931" ht="10.5">
      <c r="C3931" s="12"/>
    </row>
    <row r="3932" ht="10.5">
      <c r="C3932" s="12"/>
    </row>
    <row r="3933" ht="10.5">
      <c r="C3933" s="12"/>
    </row>
    <row r="3934" ht="10.5">
      <c r="C3934" s="12"/>
    </row>
    <row r="3935" ht="10.5">
      <c r="C3935" s="12"/>
    </row>
    <row r="3936" ht="10.5">
      <c r="C3936" s="12"/>
    </row>
    <row r="3937" ht="10.5">
      <c r="C3937" s="12"/>
    </row>
    <row r="3938" ht="10.5">
      <c r="C3938" s="12"/>
    </row>
    <row r="3939" ht="10.5">
      <c r="C3939" s="12"/>
    </row>
    <row r="3940" ht="10.5">
      <c r="C3940" s="12"/>
    </row>
    <row r="3941" ht="10.5">
      <c r="C3941" s="12"/>
    </row>
    <row r="3942" ht="10.5">
      <c r="C3942" s="12"/>
    </row>
    <row r="3943" ht="10.5">
      <c r="C3943" s="12"/>
    </row>
    <row r="3944" ht="10.5">
      <c r="C3944" s="12"/>
    </row>
    <row r="3945" ht="10.5">
      <c r="C3945" s="12"/>
    </row>
    <row r="3946" ht="10.5">
      <c r="C3946" s="12"/>
    </row>
    <row r="3947" ht="10.5">
      <c r="C3947" s="12"/>
    </row>
    <row r="3948" ht="10.5">
      <c r="C3948" s="12"/>
    </row>
    <row r="3949" ht="10.5">
      <c r="C3949" s="12"/>
    </row>
    <row r="3950" ht="10.5">
      <c r="C3950" s="12"/>
    </row>
    <row r="3951" ht="10.5">
      <c r="C3951" s="12"/>
    </row>
    <row r="3952" ht="10.5">
      <c r="C3952" s="12"/>
    </row>
    <row r="3953" ht="10.5">
      <c r="C3953" s="12"/>
    </row>
    <row r="3954" ht="10.5">
      <c r="C3954" s="12"/>
    </row>
    <row r="3955" ht="10.5">
      <c r="C3955" s="12"/>
    </row>
    <row r="3956" ht="10.5">
      <c r="C3956" s="12"/>
    </row>
    <row r="3957" ht="10.5">
      <c r="C3957" s="12"/>
    </row>
    <row r="3958" ht="10.5">
      <c r="C3958" s="12"/>
    </row>
    <row r="3959" ht="10.5">
      <c r="C3959" s="12"/>
    </row>
    <row r="3960" ht="10.5">
      <c r="C3960" s="12"/>
    </row>
    <row r="3961" ht="10.5">
      <c r="C3961" s="12"/>
    </row>
    <row r="3962" ht="10.5">
      <c r="C3962" s="12"/>
    </row>
    <row r="3963" ht="10.5">
      <c r="C3963" s="12"/>
    </row>
    <row r="3964" ht="10.5">
      <c r="C3964" s="12"/>
    </row>
    <row r="3965" ht="10.5">
      <c r="C3965" s="12"/>
    </row>
    <row r="3966" ht="10.5">
      <c r="C3966" s="12"/>
    </row>
    <row r="3967" ht="10.5">
      <c r="C3967" s="12"/>
    </row>
    <row r="3968" ht="10.5">
      <c r="C3968" s="12"/>
    </row>
    <row r="3969" ht="10.5">
      <c r="C3969" s="12"/>
    </row>
    <row r="3970" ht="10.5">
      <c r="C3970" s="12"/>
    </row>
    <row r="3971" ht="10.5">
      <c r="C3971" s="12"/>
    </row>
    <row r="3972" ht="10.5">
      <c r="C3972" s="12"/>
    </row>
    <row r="3973" ht="10.5">
      <c r="C3973" s="12"/>
    </row>
    <row r="3974" ht="10.5">
      <c r="C3974" s="12"/>
    </row>
    <row r="3975" ht="10.5">
      <c r="C3975" s="12"/>
    </row>
    <row r="3976" ht="10.5">
      <c r="C3976" s="12"/>
    </row>
    <row r="3977" ht="10.5">
      <c r="C3977" s="12"/>
    </row>
    <row r="3978" ht="10.5">
      <c r="C3978" s="12"/>
    </row>
    <row r="3979" ht="10.5">
      <c r="C3979" s="12"/>
    </row>
    <row r="3980" ht="10.5">
      <c r="C3980" s="12"/>
    </row>
    <row r="3981" ht="10.5">
      <c r="C3981" s="12"/>
    </row>
    <row r="3982" ht="10.5">
      <c r="C3982" s="12"/>
    </row>
    <row r="3983" ht="10.5">
      <c r="C3983" s="12"/>
    </row>
    <row r="3984" ht="10.5">
      <c r="C3984" s="12"/>
    </row>
    <row r="3985" ht="10.5">
      <c r="C3985" s="12"/>
    </row>
    <row r="3986" ht="10.5">
      <c r="C3986" s="12"/>
    </row>
    <row r="3987" ht="10.5">
      <c r="C3987" s="12"/>
    </row>
    <row r="3988" ht="10.5">
      <c r="C3988" s="12"/>
    </row>
    <row r="3989" ht="10.5">
      <c r="C3989" s="12"/>
    </row>
    <row r="3990" ht="10.5">
      <c r="C3990" s="12"/>
    </row>
    <row r="3991" ht="10.5">
      <c r="C3991" s="12"/>
    </row>
    <row r="3992" ht="10.5">
      <c r="C3992" s="12"/>
    </row>
    <row r="3993" ht="10.5">
      <c r="C3993" s="12"/>
    </row>
    <row r="3994" ht="10.5">
      <c r="C3994" s="12"/>
    </row>
    <row r="3995" ht="10.5">
      <c r="C3995" s="12"/>
    </row>
    <row r="3996" ht="10.5">
      <c r="C3996" s="12"/>
    </row>
    <row r="3997" ht="10.5">
      <c r="C3997" s="12"/>
    </row>
    <row r="3998" ht="10.5">
      <c r="C3998" s="12"/>
    </row>
    <row r="3999" ht="10.5">
      <c r="C3999" s="12"/>
    </row>
    <row r="4000" ht="10.5">
      <c r="C4000" s="12"/>
    </row>
    <row r="4001" ht="10.5">
      <c r="C4001" s="12"/>
    </row>
    <row r="4002" ht="10.5">
      <c r="C4002" s="12"/>
    </row>
    <row r="4003" ht="10.5">
      <c r="C4003" s="12"/>
    </row>
    <row r="4004" ht="10.5">
      <c r="C4004" s="12"/>
    </row>
    <row r="4005" ht="10.5">
      <c r="C4005" s="12"/>
    </row>
    <row r="4006" ht="10.5">
      <c r="C4006" s="12"/>
    </row>
    <row r="4007" ht="10.5">
      <c r="C4007" s="12"/>
    </row>
    <row r="4008" ht="10.5">
      <c r="C4008" s="12"/>
    </row>
    <row r="4009" ht="10.5">
      <c r="C4009" s="12"/>
    </row>
    <row r="4010" ht="10.5">
      <c r="C4010" s="12"/>
    </row>
    <row r="4011" ht="10.5">
      <c r="C4011" s="12"/>
    </row>
    <row r="4012" ht="10.5">
      <c r="C4012" s="12"/>
    </row>
    <row r="4013" ht="10.5">
      <c r="C4013" s="12"/>
    </row>
    <row r="4014" ht="10.5">
      <c r="C4014" s="12"/>
    </row>
    <row r="4015" ht="10.5">
      <c r="C4015" s="12"/>
    </row>
    <row r="4016" ht="10.5">
      <c r="C4016" s="12"/>
    </row>
    <row r="4017" ht="10.5">
      <c r="C4017" s="12"/>
    </row>
    <row r="4018" ht="10.5">
      <c r="C4018" s="12"/>
    </row>
    <row r="4019" ht="10.5">
      <c r="C4019" s="12"/>
    </row>
    <row r="4020" ht="10.5">
      <c r="C4020" s="12"/>
    </row>
    <row r="4021" ht="10.5">
      <c r="C4021" s="12"/>
    </row>
    <row r="4022" ht="10.5">
      <c r="C4022" s="12"/>
    </row>
    <row r="4023" ht="10.5">
      <c r="C4023" s="12"/>
    </row>
    <row r="4024" ht="10.5">
      <c r="C4024" s="12"/>
    </row>
    <row r="4025" ht="10.5">
      <c r="C4025" s="12"/>
    </row>
    <row r="4026" ht="10.5">
      <c r="C4026" s="12"/>
    </row>
    <row r="4027" ht="10.5">
      <c r="C4027" s="12"/>
    </row>
    <row r="4028" ht="10.5">
      <c r="C4028" s="12"/>
    </row>
    <row r="4029" ht="10.5">
      <c r="C4029" s="12"/>
    </row>
    <row r="4030" ht="10.5">
      <c r="C4030" s="12"/>
    </row>
    <row r="4031" ht="10.5">
      <c r="C4031" s="12"/>
    </row>
    <row r="4032" ht="10.5">
      <c r="C4032" s="12"/>
    </row>
    <row r="4033" ht="10.5">
      <c r="C4033" s="12"/>
    </row>
    <row r="4034" ht="10.5">
      <c r="C4034" s="12"/>
    </row>
    <row r="4035" ht="10.5">
      <c r="C4035" s="12"/>
    </row>
    <row r="4036" ht="10.5">
      <c r="C4036" s="12"/>
    </row>
    <row r="4037" ht="10.5">
      <c r="C4037" s="12"/>
    </row>
    <row r="4038" ht="10.5">
      <c r="C4038" s="12"/>
    </row>
    <row r="4039" ht="10.5">
      <c r="C4039" s="12"/>
    </row>
    <row r="4040" ht="10.5">
      <c r="C4040" s="12"/>
    </row>
    <row r="4041" ht="10.5">
      <c r="C4041" s="12"/>
    </row>
    <row r="4042" ht="10.5">
      <c r="C4042" s="12"/>
    </row>
    <row r="4043" ht="10.5">
      <c r="C4043" s="12"/>
    </row>
    <row r="4044" ht="10.5">
      <c r="C4044" s="12"/>
    </row>
    <row r="4045" ht="10.5">
      <c r="C4045" s="12"/>
    </row>
    <row r="4046" ht="10.5">
      <c r="C4046" s="12"/>
    </row>
    <row r="4047" ht="10.5">
      <c r="C4047" s="12"/>
    </row>
    <row r="4048" ht="10.5">
      <c r="C4048" s="12"/>
    </row>
    <row r="4049" ht="10.5">
      <c r="C4049" s="12"/>
    </row>
    <row r="4050" ht="10.5">
      <c r="C4050" s="12"/>
    </row>
    <row r="4051" ht="10.5">
      <c r="C4051" s="12"/>
    </row>
    <row r="4052" ht="10.5">
      <c r="C4052" s="12"/>
    </row>
    <row r="4053" ht="10.5">
      <c r="C4053" s="12"/>
    </row>
    <row r="4054" ht="10.5">
      <c r="C4054" s="12"/>
    </row>
    <row r="4055" ht="10.5">
      <c r="C4055" s="12"/>
    </row>
    <row r="4056" ht="10.5">
      <c r="C4056" s="12"/>
    </row>
    <row r="4057" ht="10.5">
      <c r="C4057" s="12"/>
    </row>
    <row r="4058" ht="10.5">
      <c r="C4058" s="12"/>
    </row>
    <row r="4059" ht="10.5">
      <c r="C4059" s="12"/>
    </row>
    <row r="4060" ht="10.5">
      <c r="C4060" s="12"/>
    </row>
    <row r="4061" ht="10.5">
      <c r="C4061" s="12"/>
    </row>
    <row r="4062" ht="10.5">
      <c r="C4062" s="12"/>
    </row>
    <row r="4063" ht="10.5">
      <c r="C4063" s="12"/>
    </row>
    <row r="4064" ht="10.5">
      <c r="C4064" s="12"/>
    </row>
    <row r="4065" ht="10.5">
      <c r="C4065" s="12"/>
    </row>
    <row r="4066" ht="10.5">
      <c r="C4066" s="12"/>
    </row>
    <row r="4067" ht="10.5">
      <c r="C4067" s="12"/>
    </row>
    <row r="4068" ht="10.5">
      <c r="C4068" s="12"/>
    </row>
    <row r="4069" ht="10.5">
      <c r="C4069" s="12"/>
    </row>
    <row r="4070" ht="10.5">
      <c r="C4070" s="12"/>
    </row>
    <row r="4071" ht="10.5">
      <c r="C4071" s="12"/>
    </row>
    <row r="4072" ht="10.5">
      <c r="C4072" s="12"/>
    </row>
    <row r="4073" ht="10.5">
      <c r="C4073" s="12"/>
    </row>
    <row r="4074" ht="10.5">
      <c r="C4074" s="12"/>
    </row>
    <row r="4075" ht="10.5">
      <c r="C4075" s="12"/>
    </row>
    <row r="4076" ht="10.5">
      <c r="C4076" s="12"/>
    </row>
    <row r="4077" ht="10.5">
      <c r="C4077" s="12"/>
    </row>
    <row r="4078" ht="10.5">
      <c r="C4078" s="12"/>
    </row>
    <row r="4079" ht="10.5">
      <c r="C4079" s="12"/>
    </row>
    <row r="4080" ht="10.5">
      <c r="C4080" s="12"/>
    </row>
    <row r="4081" ht="10.5">
      <c r="C4081" s="12"/>
    </row>
    <row r="4082" ht="10.5">
      <c r="C4082" s="12"/>
    </row>
    <row r="4083" ht="10.5">
      <c r="C4083" s="12"/>
    </row>
    <row r="4084" ht="10.5">
      <c r="C4084" s="12"/>
    </row>
    <row r="4085" ht="10.5">
      <c r="C4085" s="12"/>
    </row>
    <row r="4086" ht="10.5">
      <c r="C4086" s="12"/>
    </row>
    <row r="4087" ht="10.5">
      <c r="C4087" s="12"/>
    </row>
    <row r="4088" ht="10.5">
      <c r="C4088" s="12"/>
    </row>
    <row r="4089" ht="10.5">
      <c r="C4089" s="12"/>
    </row>
    <row r="4090" ht="10.5">
      <c r="C4090" s="12"/>
    </row>
    <row r="4091" ht="10.5">
      <c r="C4091" s="12"/>
    </row>
    <row r="4092" ht="10.5">
      <c r="C4092" s="12"/>
    </row>
    <row r="4093" ht="10.5">
      <c r="C4093" s="12"/>
    </row>
    <row r="4094" ht="10.5">
      <c r="C4094" s="12"/>
    </row>
    <row r="4095" ht="10.5">
      <c r="C4095" s="12"/>
    </row>
    <row r="4096" ht="10.5">
      <c r="C4096" s="12"/>
    </row>
    <row r="4097" ht="10.5">
      <c r="C4097" s="12"/>
    </row>
    <row r="4098" ht="10.5">
      <c r="C4098" s="12"/>
    </row>
    <row r="4099" ht="10.5">
      <c r="C4099" s="12"/>
    </row>
    <row r="4100" ht="10.5">
      <c r="C4100" s="12"/>
    </row>
    <row r="4101" ht="10.5">
      <c r="C4101" s="12"/>
    </row>
    <row r="4102" ht="10.5">
      <c r="C4102" s="12"/>
    </row>
    <row r="4103" ht="10.5">
      <c r="C4103" s="12"/>
    </row>
    <row r="4104" ht="10.5">
      <c r="C4104" s="12"/>
    </row>
    <row r="4105" ht="10.5">
      <c r="C4105" s="12"/>
    </row>
    <row r="4106" ht="10.5">
      <c r="C4106" s="12"/>
    </row>
    <row r="4107" ht="10.5">
      <c r="C4107" s="12"/>
    </row>
    <row r="4108" ht="10.5">
      <c r="C4108" s="12"/>
    </row>
    <row r="4109" ht="10.5">
      <c r="C4109" s="12"/>
    </row>
    <row r="4110" ht="10.5">
      <c r="C4110" s="12"/>
    </row>
    <row r="4111" ht="10.5">
      <c r="C4111" s="12"/>
    </row>
    <row r="4112" ht="10.5">
      <c r="C4112" s="12"/>
    </row>
    <row r="4113" ht="10.5">
      <c r="C4113" s="12"/>
    </row>
    <row r="4114" ht="10.5">
      <c r="C4114" s="12"/>
    </row>
    <row r="4115" ht="10.5">
      <c r="C4115" s="12"/>
    </row>
    <row r="4116" ht="10.5">
      <c r="C4116" s="12"/>
    </row>
    <row r="4117" ht="10.5">
      <c r="C4117" s="12"/>
    </row>
    <row r="4118" ht="10.5">
      <c r="C4118" s="12"/>
    </row>
    <row r="4119" ht="10.5">
      <c r="C4119" s="12"/>
    </row>
    <row r="4120" ht="10.5">
      <c r="C4120" s="12"/>
    </row>
    <row r="4121" ht="10.5">
      <c r="C4121" s="12"/>
    </row>
    <row r="4122" ht="10.5">
      <c r="C4122" s="12"/>
    </row>
    <row r="4123" ht="10.5">
      <c r="C4123" s="12"/>
    </row>
    <row r="4124" ht="10.5">
      <c r="C4124" s="12"/>
    </row>
    <row r="4125" ht="10.5">
      <c r="C4125" s="12"/>
    </row>
    <row r="4126" ht="10.5">
      <c r="C4126" s="12"/>
    </row>
    <row r="4127" ht="10.5">
      <c r="C4127" s="12"/>
    </row>
    <row r="4128" ht="10.5">
      <c r="C4128" s="12"/>
    </row>
    <row r="4129" ht="10.5">
      <c r="C4129" s="12"/>
    </row>
    <row r="4130" ht="10.5">
      <c r="C4130" s="12"/>
    </row>
    <row r="4131" ht="10.5">
      <c r="C4131" s="12"/>
    </row>
    <row r="4132" ht="10.5">
      <c r="C4132" s="12"/>
    </row>
    <row r="4133" ht="10.5">
      <c r="C4133" s="12"/>
    </row>
    <row r="4134" ht="10.5">
      <c r="C4134" s="12"/>
    </row>
    <row r="4135" ht="10.5">
      <c r="C4135" s="12"/>
    </row>
    <row r="4136" ht="10.5">
      <c r="C4136" s="12"/>
    </row>
    <row r="4137" ht="10.5">
      <c r="C4137" s="12"/>
    </row>
    <row r="4138" ht="10.5">
      <c r="C4138" s="12"/>
    </row>
    <row r="4139" ht="10.5">
      <c r="C4139" s="12"/>
    </row>
    <row r="4140" ht="10.5">
      <c r="C4140" s="12"/>
    </row>
    <row r="4141" ht="10.5">
      <c r="C4141" s="12"/>
    </row>
    <row r="4142" ht="10.5">
      <c r="C4142" s="12"/>
    </row>
    <row r="4143" ht="10.5">
      <c r="C4143" s="12"/>
    </row>
    <row r="4144" ht="10.5">
      <c r="C4144" s="12"/>
    </row>
    <row r="4145" ht="10.5">
      <c r="C4145" s="12"/>
    </row>
    <row r="4146" ht="10.5">
      <c r="C4146" s="12"/>
    </row>
    <row r="4147" ht="10.5">
      <c r="C4147" s="12"/>
    </row>
    <row r="4148" ht="10.5">
      <c r="C4148" s="12"/>
    </row>
    <row r="4149" ht="10.5">
      <c r="C4149" s="12"/>
    </row>
    <row r="4150" ht="10.5">
      <c r="C4150" s="12"/>
    </row>
    <row r="4151" ht="10.5">
      <c r="C4151" s="12"/>
    </row>
    <row r="4152" ht="10.5">
      <c r="C4152" s="12"/>
    </row>
    <row r="4153" ht="10.5">
      <c r="C4153" s="12"/>
    </row>
    <row r="4154" ht="10.5">
      <c r="C4154" s="12"/>
    </row>
    <row r="4155" ht="10.5">
      <c r="C4155" s="12"/>
    </row>
    <row r="4156" ht="10.5">
      <c r="C4156" s="12"/>
    </row>
    <row r="4157" ht="10.5">
      <c r="C4157" s="12"/>
    </row>
    <row r="4158" ht="10.5">
      <c r="C4158" s="12"/>
    </row>
    <row r="4159" ht="10.5">
      <c r="C4159" s="12"/>
    </row>
    <row r="4160" ht="10.5">
      <c r="C4160" s="12"/>
    </row>
    <row r="4161" ht="10.5">
      <c r="C4161" s="12"/>
    </row>
    <row r="4162" ht="10.5">
      <c r="C4162" s="12"/>
    </row>
    <row r="4163" ht="10.5">
      <c r="C4163" s="12"/>
    </row>
    <row r="4164" ht="10.5">
      <c r="C4164" s="12"/>
    </row>
    <row r="4165" ht="10.5">
      <c r="C4165" s="12"/>
    </row>
    <row r="4166" ht="10.5">
      <c r="C4166" s="12"/>
    </row>
    <row r="4167" ht="10.5">
      <c r="C4167" s="12"/>
    </row>
    <row r="4168" ht="10.5">
      <c r="C4168" s="12"/>
    </row>
    <row r="4169" ht="10.5">
      <c r="C4169" s="12"/>
    </row>
    <row r="4170" ht="10.5">
      <c r="C4170" s="12"/>
    </row>
    <row r="4171" ht="10.5">
      <c r="C4171" s="12"/>
    </row>
    <row r="4172" ht="10.5">
      <c r="C4172" s="12"/>
    </row>
    <row r="4173" ht="10.5">
      <c r="C4173" s="12"/>
    </row>
    <row r="4174" ht="10.5">
      <c r="C4174" s="12"/>
    </row>
    <row r="4175" ht="10.5">
      <c r="C4175" s="12"/>
    </row>
    <row r="4176" ht="10.5">
      <c r="C4176" s="12"/>
    </row>
    <row r="4177" ht="10.5">
      <c r="C4177" s="12"/>
    </row>
    <row r="4178" ht="10.5">
      <c r="C4178" s="12"/>
    </row>
    <row r="4179" ht="10.5">
      <c r="C4179" s="12"/>
    </row>
    <row r="4180" ht="10.5">
      <c r="C4180" s="12"/>
    </row>
    <row r="4181" ht="10.5">
      <c r="C4181" s="12"/>
    </row>
    <row r="4182" ht="10.5">
      <c r="C4182" s="12"/>
    </row>
    <row r="4183" ht="10.5">
      <c r="C4183" s="12"/>
    </row>
    <row r="4184" ht="10.5">
      <c r="C4184" s="12"/>
    </row>
    <row r="4185" ht="10.5">
      <c r="C4185" s="12"/>
    </row>
    <row r="4186" ht="10.5">
      <c r="C4186" s="12"/>
    </row>
    <row r="4187" ht="10.5">
      <c r="C4187" s="12"/>
    </row>
    <row r="4188" ht="10.5">
      <c r="C4188" s="12"/>
    </row>
    <row r="4189" ht="10.5">
      <c r="C4189" s="12"/>
    </row>
    <row r="4190" ht="10.5">
      <c r="C4190" s="12"/>
    </row>
    <row r="4191" ht="10.5">
      <c r="C4191" s="12"/>
    </row>
    <row r="4192" ht="10.5">
      <c r="C4192" s="12"/>
    </row>
    <row r="4193" ht="10.5">
      <c r="C4193" s="12"/>
    </row>
    <row r="4194" ht="10.5">
      <c r="C4194" s="12"/>
    </row>
    <row r="4195" ht="10.5">
      <c r="C4195" s="12"/>
    </row>
    <row r="4196" ht="10.5">
      <c r="C4196" s="12"/>
    </row>
    <row r="4197" ht="10.5">
      <c r="C4197" s="12"/>
    </row>
    <row r="4198" ht="10.5">
      <c r="C4198" s="12"/>
    </row>
    <row r="4199" ht="10.5">
      <c r="C4199" s="12"/>
    </row>
    <row r="4200" ht="10.5">
      <c r="C4200" s="12"/>
    </row>
    <row r="4201" ht="10.5">
      <c r="C4201" s="12"/>
    </row>
    <row r="4202" ht="10.5">
      <c r="C4202" s="12"/>
    </row>
    <row r="4203" ht="10.5">
      <c r="C4203" s="12"/>
    </row>
    <row r="4204" ht="10.5">
      <c r="C4204" s="12"/>
    </row>
    <row r="4205" ht="10.5">
      <c r="C4205" s="12"/>
    </row>
    <row r="4206" ht="10.5">
      <c r="C4206" s="12"/>
    </row>
    <row r="4207" ht="10.5">
      <c r="C4207" s="12"/>
    </row>
    <row r="4208" ht="10.5">
      <c r="C4208" s="12"/>
    </row>
    <row r="4209" ht="10.5">
      <c r="C4209" s="12"/>
    </row>
    <row r="4210" ht="10.5">
      <c r="C4210" s="12"/>
    </row>
    <row r="4211" ht="10.5">
      <c r="C4211" s="12"/>
    </row>
    <row r="4212" ht="10.5">
      <c r="C4212" s="12"/>
    </row>
    <row r="4213" ht="10.5">
      <c r="C4213" s="12"/>
    </row>
    <row r="4214" ht="10.5">
      <c r="C4214" s="12"/>
    </row>
    <row r="4215" ht="10.5">
      <c r="C4215" s="12"/>
    </row>
    <row r="4216" ht="10.5">
      <c r="C4216" s="12"/>
    </row>
    <row r="4217" ht="10.5">
      <c r="C4217" s="12"/>
    </row>
    <row r="4218" ht="10.5">
      <c r="C4218" s="12"/>
    </row>
    <row r="4219" ht="10.5">
      <c r="C4219" s="12"/>
    </row>
    <row r="4220" ht="10.5">
      <c r="C4220" s="12"/>
    </row>
    <row r="4221" ht="10.5">
      <c r="C4221" s="12"/>
    </row>
    <row r="4222" ht="10.5">
      <c r="C4222" s="12"/>
    </row>
    <row r="4223" ht="10.5">
      <c r="C4223" s="12"/>
    </row>
    <row r="4224" ht="10.5">
      <c r="C4224" s="12"/>
    </row>
    <row r="4225" ht="10.5">
      <c r="C4225" s="12"/>
    </row>
    <row r="4226" ht="10.5">
      <c r="C4226" s="12"/>
    </row>
    <row r="4227" ht="10.5">
      <c r="C4227" s="12"/>
    </row>
    <row r="4228" ht="10.5">
      <c r="C4228" s="12"/>
    </row>
    <row r="4229" ht="10.5">
      <c r="C4229" s="12"/>
    </row>
    <row r="4230" ht="10.5">
      <c r="C4230" s="12"/>
    </row>
    <row r="4231" ht="10.5">
      <c r="C4231" s="12"/>
    </row>
    <row r="4232" ht="10.5">
      <c r="C4232" s="12"/>
    </row>
    <row r="4233" ht="10.5">
      <c r="C4233" s="12"/>
    </row>
    <row r="4234" ht="10.5">
      <c r="C4234" s="12"/>
    </row>
    <row r="4235" ht="10.5">
      <c r="C4235" s="12"/>
    </row>
    <row r="4236" ht="10.5">
      <c r="C4236" s="12"/>
    </row>
    <row r="4237" ht="10.5">
      <c r="C4237" s="12"/>
    </row>
    <row r="4238" ht="10.5">
      <c r="C4238" s="12"/>
    </row>
    <row r="4239" ht="10.5">
      <c r="C4239" s="12"/>
    </row>
    <row r="4240" ht="10.5">
      <c r="C4240" s="12"/>
    </row>
    <row r="4241" ht="10.5">
      <c r="C4241" s="12"/>
    </row>
    <row r="4242" ht="10.5">
      <c r="C4242" s="12"/>
    </row>
    <row r="4243" ht="10.5">
      <c r="C4243" s="12"/>
    </row>
    <row r="4244" ht="10.5">
      <c r="C4244" s="12"/>
    </row>
    <row r="4245" ht="10.5">
      <c r="C4245" s="12"/>
    </row>
    <row r="4246" ht="10.5">
      <c r="C4246" s="12"/>
    </row>
    <row r="4247" ht="10.5">
      <c r="C4247" s="12"/>
    </row>
    <row r="4248" ht="10.5">
      <c r="C4248" s="12"/>
    </row>
    <row r="4249" ht="10.5">
      <c r="C4249" s="12"/>
    </row>
    <row r="4250" ht="10.5">
      <c r="C4250" s="12"/>
    </row>
    <row r="4251" ht="10.5">
      <c r="C4251" s="12"/>
    </row>
    <row r="4252" ht="10.5">
      <c r="C4252" s="12"/>
    </row>
    <row r="4253" ht="10.5">
      <c r="C4253" s="12"/>
    </row>
    <row r="4254" ht="10.5">
      <c r="C4254" s="12"/>
    </row>
    <row r="4255" ht="10.5">
      <c r="C4255" s="12"/>
    </row>
    <row r="4256" ht="10.5">
      <c r="C4256" s="12"/>
    </row>
    <row r="4257" ht="10.5">
      <c r="C4257" s="12"/>
    </row>
    <row r="4258" ht="10.5">
      <c r="C4258" s="12"/>
    </row>
    <row r="4259" ht="10.5">
      <c r="C4259" s="12"/>
    </row>
    <row r="4260" ht="10.5">
      <c r="C4260" s="12"/>
    </row>
    <row r="4261" ht="10.5">
      <c r="C4261" s="12"/>
    </row>
    <row r="4262" ht="10.5">
      <c r="C4262" s="12"/>
    </row>
    <row r="4263" ht="10.5">
      <c r="C4263" s="12"/>
    </row>
    <row r="4264" ht="10.5">
      <c r="C4264" s="12"/>
    </row>
    <row r="4265" ht="10.5">
      <c r="C4265" s="12"/>
    </row>
    <row r="4266" ht="10.5">
      <c r="C4266" s="12"/>
    </row>
    <row r="4267" ht="10.5">
      <c r="C4267" s="12"/>
    </row>
    <row r="4268" ht="10.5">
      <c r="C4268" s="12"/>
    </row>
    <row r="4269" ht="10.5">
      <c r="C4269" s="12"/>
    </row>
    <row r="4270" ht="10.5">
      <c r="C4270" s="12"/>
    </row>
    <row r="4271" ht="10.5">
      <c r="C4271" s="12"/>
    </row>
    <row r="4272" ht="10.5">
      <c r="C4272" s="12"/>
    </row>
    <row r="4273" ht="10.5">
      <c r="C4273" s="12"/>
    </row>
    <row r="4274" ht="10.5">
      <c r="C4274" s="12"/>
    </row>
    <row r="4275" ht="10.5">
      <c r="C4275" s="12"/>
    </row>
    <row r="4276" ht="10.5">
      <c r="C4276" s="12"/>
    </row>
    <row r="4277" ht="10.5">
      <c r="C4277" s="12"/>
    </row>
    <row r="4278" ht="10.5">
      <c r="C4278" s="12"/>
    </row>
    <row r="4279" ht="10.5">
      <c r="C4279" s="12"/>
    </row>
    <row r="4280" ht="10.5">
      <c r="C4280" s="12"/>
    </row>
    <row r="4281" ht="10.5">
      <c r="C4281" s="12"/>
    </row>
    <row r="4282" ht="10.5">
      <c r="C4282" s="12"/>
    </row>
    <row r="4283" ht="10.5">
      <c r="C4283" s="12"/>
    </row>
    <row r="4284" ht="10.5">
      <c r="C4284" s="12"/>
    </row>
    <row r="4285" ht="10.5">
      <c r="C4285" s="12"/>
    </row>
    <row r="4286" ht="10.5">
      <c r="C4286" s="12"/>
    </row>
    <row r="4287" ht="10.5">
      <c r="C4287" s="12"/>
    </row>
    <row r="4288" ht="10.5">
      <c r="C4288" s="12"/>
    </row>
    <row r="4289" ht="10.5">
      <c r="C4289" s="12"/>
    </row>
    <row r="4290" ht="10.5">
      <c r="C4290" s="12"/>
    </row>
    <row r="4291" ht="10.5">
      <c r="C4291" s="12"/>
    </row>
    <row r="4292" ht="10.5">
      <c r="C4292" s="12"/>
    </row>
    <row r="4293" ht="10.5">
      <c r="C4293" s="12"/>
    </row>
    <row r="4294" ht="10.5">
      <c r="C4294" s="12"/>
    </row>
    <row r="4295" ht="10.5">
      <c r="C4295" s="12"/>
    </row>
    <row r="4296" ht="10.5">
      <c r="C4296" s="12"/>
    </row>
    <row r="4297" ht="10.5">
      <c r="C4297" s="12"/>
    </row>
    <row r="4298" ht="10.5">
      <c r="C4298" s="12"/>
    </row>
    <row r="4299" ht="10.5">
      <c r="C4299" s="12"/>
    </row>
    <row r="4300" ht="10.5">
      <c r="C4300" s="12"/>
    </row>
    <row r="4301" ht="10.5">
      <c r="C4301" s="12"/>
    </row>
    <row r="4302" ht="10.5">
      <c r="C4302" s="12"/>
    </row>
    <row r="4303" ht="10.5">
      <c r="C4303" s="12"/>
    </row>
    <row r="4304" ht="10.5">
      <c r="C4304" s="12"/>
    </row>
    <row r="4305" ht="10.5">
      <c r="C4305" s="12"/>
    </row>
    <row r="4306" ht="10.5">
      <c r="C4306" s="12"/>
    </row>
    <row r="4307" ht="10.5">
      <c r="C4307" s="12"/>
    </row>
    <row r="4308" ht="10.5">
      <c r="C4308" s="12"/>
    </row>
    <row r="4309" ht="10.5">
      <c r="C4309" s="12"/>
    </row>
    <row r="4310" ht="10.5">
      <c r="C4310" s="12"/>
    </row>
    <row r="4311" ht="10.5">
      <c r="C4311" s="12"/>
    </row>
    <row r="4312" ht="10.5">
      <c r="C4312" s="12"/>
    </row>
    <row r="4313" ht="10.5">
      <c r="C4313" s="12"/>
    </row>
    <row r="4314" ht="10.5">
      <c r="C4314" s="12"/>
    </row>
    <row r="4315" ht="10.5">
      <c r="C4315" s="12"/>
    </row>
    <row r="4316" ht="10.5">
      <c r="C4316" s="12"/>
    </row>
    <row r="4317" ht="10.5">
      <c r="C4317" s="12"/>
    </row>
    <row r="4318" ht="10.5">
      <c r="C4318" s="12"/>
    </row>
    <row r="4319" ht="10.5">
      <c r="C4319" s="12"/>
    </row>
    <row r="4320" ht="10.5">
      <c r="C4320" s="12"/>
    </row>
    <row r="4321" ht="10.5">
      <c r="C4321" s="12"/>
    </row>
    <row r="4322" ht="10.5">
      <c r="C4322" s="12"/>
    </row>
    <row r="4323" ht="10.5">
      <c r="C4323" s="12"/>
    </row>
    <row r="4324" ht="10.5">
      <c r="C4324" s="12"/>
    </row>
    <row r="4325" ht="10.5">
      <c r="C4325" s="12"/>
    </row>
    <row r="4326" ht="10.5">
      <c r="C4326" s="12"/>
    </row>
    <row r="4327" ht="10.5">
      <c r="C4327" s="12"/>
    </row>
    <row r="4328" ht="10.5">
      <c r="C4328" s="12"/>
    </row>
    <row r="4329" ht="10.5">
      <c r="C4329" s="12"/>
    </row>
    <row r="4330" ht="10.5">
      <c r="C4330" s="12"/>
    </row>
    <row r="4331" ht="10.5">
      <c r="C4331" s="12"/>
    </row>
    <row r="4332" ht="10.5">
      <c r="C4332" s="12"/>
    </row>
    <row r="4333" ht="10.5">
      <c r="C4333" s="12"/>
    </row>
    <row r="4334" ht="10.5">
      <c r="C4334" s="12"/>
    </row>
    <row r="4335" ht="10.5">
      <c r="C4335" s="12"/>
    </row>
    <row r="4336" ht="10.5">
      <c r="C4336" s="12"/>
    </row>
    <row r="4337" ht="10.5">
      <c r="C4337" s="12"/>
    </row>
    <row r="4338" ht="10.5">
      <c r="C4338" s="12"/>
    </row>
    <row r="4339" ht="10.5">
      <c r="C4339" s="12"/>
    </row>
    <row r="4340" ht="10.5">
      <c r="C4340" s="12"/>
    </row>
    <row r="4341" ht="10.5">
      <c r="C4341" s="12"/>
    </row>
    <row r="4342" ht="10.5">
      <c r="C4342" s="12"/>
    </row>
    <row r="4343" ht="10.5">
      <c r="C4343" s="12"/>
    </row>
    <row r="4344" ht="10.5">
      <c r="C4344" s="12"/>
    </row>
    <row r="4345" ht="10.5">
      <c r="C4345" s="12"/>
    </row>
    <row r="4346" ht="10.5">
      <c r="C4346" s="12"/>
    </row>
    <row r="4347" ht="10.5">
      <c r="C4347" s="12"/>
    </row>
    <row r="4348" ht="10.5">
      <c r="C4348" s="12"/>
    </row>
    <row r="4349" ht="10.5">
      <c r="C4349" s="12"/>
    </row>
    <row r="4350" ht="10.5">
      <c r="C4350" s="12"/>
    </row>
    <row r="4351" ht="10.5">
      <c r="C4351" s="12"/>
    </row>
    <row r="4352" ht="10.5">
      <c r="C4352" s="12"/>
    </row>
    <row r="4353" ht="10.5">
      <c r="C4353" s="12"/>
    </row>
    <row r="4354" ht="10.5">
      <c r="C4354" s="12"/>
    </row>
    <row r="4355" ht="10.5">
      <c r="C4355" s="12"/>
    </row>
    <row r="4356" ht="10.5">
      <c r="C4356" s="12"/>
    </row>
    <row r="4357" ht="10.5">
      <c r="C4357" s="12"/>
    </row>
    <row r="4358" ht="10.5">
      <c r="C4358" s="12"/>
    </row>
    <row r="4359" ht="10.5">
      <c r="C4359" s="12"/>
    </row>
    <row r="4360" ht="10.5">
      <c r="C4360" s="12"/>
    </row>
    <row r="4361" ht="10.5">
      <c r="C4361" s="12"/>
    </row>
    <row r="4362" ht="10.5">
      <c r="C4362" s="12"/>
    </row>
    <row r="4363" ht="10.5">
      <c r="C4363" s="12"/>
    </row>
    <row r="4364" ht="10.5">
      <c r="C4364" s="12"/>
    </row>
    <row r="4365" ht="10.5">
      <c r="C4365" s="12"/>
    </row>
    <row r="4366" ht="10.5">
      <c r="C4366" s="12"/>
    </row>
    <row r="4367" ht="10.5">
      <c r="C4367" s="12"/>
    </row>
    <row r="4368" ht="10.5">
      <c r="C4368" s="12"/>
    </row>
    <row r="4369" ht="10.5">
      <c r="C4369" s="12"/>
    </row>
    <row r="4370" ht="10.5">
      <c r="C4370" s="12"/>
    </row>
    <row r="4371" ht="10.5">
      <c r="C4371" s="12"/>
    </row>
    <row r="4372" ht="10.5">
      <c r="C4372" s="12"/>
    </row>
    <row r="4373" ht="10.5">
      <c r="C4373" s="12"/>
    </row>
    <row r="4374" ht="10.5">
      <c r="C4374" s="12"/>
    </row>
    <row r="4375" ht="10.5">
      <c r="C4375" s="12"/>
    </row>
    <row r="4376" ht="10.5">
      <c r="C4376" s="12"/>
    </row>
    <row r="4377" ht="10.5">
      <c r="C4377" s="12"/>
    </row>
    <row r="4378" ht="10.5">
      <c r="C4378" s="12"/>
    </row>
    <row r="4379" ht="10.5">
      <c r="C4379" s="12"/>
    </row>
    <row r="4380" ht="10.5">
      <c r="C4380" s="12"/>
    </row>
    <row r="4381" ht="10.5">
      <c r="C4381" s="12"/>
    </row>
    <row r="4382" ht="10.5">
      <c r="C4382" s="12"/>
    </row>
    <row r="4383" ht="10.5">
      <c r="C4383" s="12"/>
    </row>
    <row r="4384" ht="10.5">
      <c r="C4384" s="12"/>
    </row>
    <row r="4385" ht="10.5">
      <c r="C4385" s="12"/>
    </row>
    <row r="4386" ht="10.5">
      <c r="C4386" s="12"/>
    </row>
    <row r="4387" ht="10.5">
      <c r="C4387" s="12"/>
    </row>
    <row r="4388" ht="10.5">
      <c r="C4388" s="12"/>
    </row>
    <row r="4389" ht="10.5">
      <c r="C4389" s="12"/>
    </row>
    <row r="4390" ht="10.5">
      <c r="C4390" s="12"/>
    </row>
    <row r="4391" ht="10.5">
      <c r="C4391" s="12"/>
    </row>
    <row r="4392" ht="10.5">
      <c r="C4392" s="12"/>
    </row>
    <row r="4393" ht="10.5">
      <c r="C4393" s="12"/>
    </row>
    <row r="4394" ht="10.5">
      <c r="C4394" s="12"/>
    </row>
    <row r="4395" ht="10.5">
      <c r="C4395" s="12"/>
    </row>
    <row r="4396" ht="10.5">
      <c r="C4396" s="12"/>
    </row>
    <row r="4397" ht="10.5">
      <c r="C4397" s="12"/>
    </row>
    <row r="4398" ht="10.5">
      <c r="C4398" s="12"/>
    </row>
    <row r="4399" ht="10.5">
      <c r="C4399" s="12"/>
    </row>
    <row r="4400" ht="10.5">
      <c r="C4400" s="12"/>
    </row>
    <row r="4401" ht="10.5">
      <c r="C4401" s="12"/>
    </row>
    <row r="4402" ht="10.5">
      <c r="C4402" s="12"/>
    </row>
    <row r="4403" ht="10.5">
      <c r="C4403" s="12"/>
    </row>
    <row r="4404" ht="10.5">
      <c r="C4404" s="12"/>
    </row>
    <row r="4405" ht="10.5">
      <c r="C4405" s="12"/>
    </row>
    <row r="4406" ht="10.5">
      <c r="C4406" s="12"/>
    </row>
    <row r="4407" ht="10.5">
      <c r="C4407" s="12"/>
    </row>
    <row r="4408" ht="10.5">
      <c r="C4408" s="12"/>
    </row>
    <row r="4409" ht="10.5">
      <c r="C4409" s="12"/>
    </row>
    <row r="4410" ht="10.5">
      <c r="C4410" s="12"/>
    </row>
    <row r="4411" ht="10.5">
      <c r="C4411" s="12"/>
    </row>
    <row r="4412" ht="10.5">
      <c r="C4412" s="12"/>
    </row>
    <row r="4413" ht="10.5">
      <c r="C4413" s="12"/>
    </row>
    <row r="4414" ht="10.5">
      <c r="C4414" s="12"/>
    </row>
    <row r="4415" ht="10.5">
      <c r="C4415" s="12"/>
    </row>
    <row r="4416" ht="10.5">
      <c r="C4416" s="12"/>
    </row>
    <row r="4417" ht="10.5">
      <c r="C4417" s="12"/>
    </row>
    <row r="4418" ht="10.5">
      <c r="C4418" s="12"/>
    </row>
    <row r="4419" ht="10.5">
      <c r="C4419" s="12"/>
    </row>
    <row r="4420" ht="10.5">
      <c r="C4420" s="12"/>
    </row>
    <row r="4421" ht="10.5">
      <c r="C4421" s="12"/>
    </row>
    <row r="4422" ht="10.5">
      <c r="C4422" s="12"/>
    </row>
    <row r="4423" ht="10.5">
      <c r="C4423" s="12"/>
    </row>
    <row r="4424" ht="10.5">
      <c r="C4424" s="12"/>
    </row>
    <row r="4425" ht="10.5">
      <c r="C4425" s="12"/>
    </row>
    <row r="4426" ht="10.5">
      <c r="C4426" s="12"/>
    </row>
    <row r="4427" ht="10.5">
      <c r="C4427" s="12"/>
    </row>
    <row r="4428" ht="10.5">
      <c r="C4428" s="12"/>
    </row>
    <row r="4429" ht="10.5">
      <c r="C4429" s="12"/>
    </row>
    <row r="4430" ht="10.5">
      <c r="C4430" s="12"/>
    </row>
    <row r="4431" ht="10.5">
      <c r="C4431" s="12"/>
    </row>
    <row r="4432" ht="10.5">
      <c r="C4432" s="12"/>
    </row>
    <row r="4433" ht="10.5">
      <c r="C4433" s="12"/>
    </row>
    <row r="4434" ht="10.5">
      <c r="C4434" s="12"/>
    </row>
    <row r="4435" ht="10.5">
      <c r="C4435" s="12"/>
    </row>
    <row r="4436" ht="10.5">
      <c r="C4436" s="12"/>
    </row>
    <row r="4437" ht="10.5">
      <c r="C4437" s="12"/>
    </row>
    <row r="4438" ht="10.5">
      <c r="C4438" s="12"/>
    </row>
    <row r="4439" ht="10.5">
      <c r="C4439" s="12"/>
    </row>
    <row r="4440" ht="10.5">
      <c r="C4440" s="12"/>
    </row>
    <row r="4441" ht="10.5">
      <c r="C4441" s="12"/>
    </row>
    <row r="4442" ht="10.5">
      <c r="C4442" s="12"/>
    </row>
    <row r="4443" ht="10.5">
      <c r="C4443" s="12"/>
    </row>
    <row r="4444" ht="10.5">
      <c r="C4444" s="12"/>
    </row>
    <row r="4445" ht="10.5">
      <c r="C4445" s="12"/>
    </row>
    <row r="4446" ht="10.5">
      <c r="C4446" s="12"/>
    </row>
    <row r="4447" ht="10.5">
      <c r="C4447" s="12"/>
    </row>
    <row r="4448" ht="10.5">
      <c r="C4448" s="12"/>
    </row>
    <row r="4449" ht="10.5">
      <c r="C4449" s="12"/>
    </row>
    <row r="4450" ht="10.5">
      <c r="C4450" s="12"/>
    </row>
    <row r="4451" ht="10.5">
      <c r="C4451" s="12"/>
    </row>
    <row r="4452" ht="10.5">
      <c r="C4452" s="12"/>
    </row>
    <row r="4453" ht="10.5">
      <c r="C4453" s="12"/>
    </row>
    <row r="4454" ht="10.5">
      <c r="C4454" s="12"/>
    </row>
    <row r="4455" ht="10.5">
      <c r="C4455" s="12"/>
    </row>
    <row r="4456" ht="10.5">
      <c r="C4456" s="12"/>
    </row>
    <row r="4457" ht="10.5">
      <c r="C4457" s="12"/>
    </row>
    <row r="4458" ht="10.5">
      <c r="C4458" s="12"/>
    </row>
    <row r="4459" ht="10.5">
      <c r="C4459" s="12"/>
    </row>
    <row r="4460" ht="10.5">
      <c r="C4460" s="12"/>
    </row>
    <row r="4461" ht="10.5">
      <c r="C4461" s="12"/>
    </row>
    <row r="4462" ht="10.5">
      <c r="C4462" s="12"/>
    </row>
    <row r="4463" ht="10.5">
      <c r="C4463" s="12"/>
    </row>
    <row r="4464" ht="10.5">
      <c r="C4464" s="12"/>
    </row>
    <row r="4465" ht="10.5">
      <c r="C4465" s="12"/>
    </row>
    <row r="4466" ht="10.5">
      <c r="C4466" s="12"/>
    </row>
    <row r="4467" ht="10.5">
      <c r="C4467" s="12"/>
    </row>
    <row r="4468" ht="10.5">
      <c r="C4468" s="12"/>
    </row>
    <row r="4469" ht="10.5">
      <c r="C4469" s="12"/>
    </row>
    <row r="4470" ht="10.5">
      <c r="C4470" s="12"/>
    </row>
    <row r="4471" ht="10.5">
      <c r="C4471" s="12"/>
    </row>
    <row r="4472" ht="10.5">
      <c r="C4472" s="12"/>
    </row>
    <row r="4473" ht="10.5">
      <c r="C4473" s="12"/>
    </row>
    <row r="4474" ht="10.5">
      <c r="C4474" s="12"/>
    </row>
    <row r="4475" ht="10.5">
      <c r="C4475" s="12"/>
    </row>
    <row r="4476" ht="10.5">
      <c r="C4476" s="12"/>
    </row>
    <row r="4477" ht="10.5">
      <c r="C4477" s="12"/>
    </row>
    <row r="4478" ht="10.5">
      <c r="C4478" s="12"/>
    </row>
    <row r="4479" ht="10.5">
      <c r="C4479" s="12"/>
    </row>
    <row r="4480" ht="10.5">
      <c r="C4480" s="12"/>
    </row>
    <row r="4481" ht="10.5">
      <c r="C4481" s="12"/>
    </row>
    <row r="4482" ht="10.5">
      <c r="C4482" s="12"/>
    </row>
    <row r="4483" ht="10.5">
      <c r="C4483" s="12"/>
    </row>
    <row r="4484" ht="10.5">
      <c r="C4484" s="12"/>
    </row>
    <row r="4485" ht="10.5">
      <c r="C4485" s="12"/>
    </row>
    <row r="4486" ht="10.5">
      <c r="C4486" s="12"/>
    </row>
    <row r="4487" ht="10.5">
      <c r="C4487" s="12"/>
    </row>
    <row r="4488" ht="10.5">
      <c r="C4488" s="12"/>
    </row>
    <row r="4489" ht="10.5">
      <c r="C4489" s="12"/>
    </row>
    <row r="4490" ht="10.5">
      <c r="C4490" s="12"/>
    </row>
    <row r="4491" ht="10.5">
      <c r="C4491" s="12"/>
    </row>
    <row r="4492" ht="10.5">
      <c r="C4492" s="12"/>
    </row>
    <row r="4493" ht="10.5">
      <c r="C4493" s="12"/>
    </row>
    <row r="4494" ht="10.5">
      <c r="C4494" s="12"/>
    </row>
    <row r="4495" ht="10.5">
      <c r="C4495" s="12"/>
    </row>
    <row r="4496" ht="10.5">
      <c r="C4496" s="12"/>
    </row>
    <row r="4497" ht="10.5">
      <c r="C4497" s="12"/>
    </row>
    <row r="4498" ht="10.5">
      <c r="C4498" s="12"/>
    </row>
    <row r="4499" ht="10.5">
      <c r="C4499" s="12"/>
    </row>
    <row r="4500" ht="10.5">
      <c r="C4500" s="12"/>
    </row>
    <row r="4501" ht="10.5">
      <c r="C4501" s="12"/>
    </row>
    <row r="4502" ht="10.5">
      <c r="C4502" s="12"/>
    </row>
    <row r="4503" ht="10.5">
      <c r="C4503" s="12"/>
    </row>
    <row r="4504" ht="10.5">
      <c r="C4504" s="12"/>
    </row>
    <row r="4505" ht="10.5">
      <c r="C4505" s="12"/>
    </row>
    <row r="4506" ht="10.5">
      <c r="C4506" s="12"/>
    </row>
    <row r="4507" ht="10.5">
      <c r="C4507" s="12"/>
    </row>
    <row r="4508" ht="10.5">
      <c r="C4508" s="12"/>
    </row>
    <row r="4509" ht="10.5">
      <c r="C4509" s="12"/>
    </row>
    <row r="4510" ht="10.5">
      <c r="C4510" s="12"/>
    </row>
    <row r="4511" ht="10.5">
      <c r="C4511" s="12"/>
    </row>
    <row r="4512" ht="10.5">
      <c r="C4512" s="12"/>
    </row>
    <row r="4513" ht="10.5">
      <c r="C4513" s="12"/>
    </row>
    <row r="4514" ht="10.5">
      <c r="C4514" s="12"/>
    </row>
    <row r="4515" ht="10.5">
      <c r="C4515" s="12"/>
    </row>
    <row r="4516" ht="10.5">
      <c r="C4516" s="12"/>
    </row>
    <row r="4517" ht="10.5">
      <c r="C4517" s="12"/>
    </row>
    <row r="4518" ht="10.5">
      <c r="C4518" s="12"/>
    </row>
    <row r="4519" ht="10.5">
      <c r="C4519" s="12"/>
    </row>
    <row r="4520" ht="10.5">
      <c r="C4520" s="12"/>
    </row>
    <row r="4521" ht="10.5">
      <c r="C4521" s="12"/>
    </row>
    <row r="4522" ht="10.5">
      <c r="C4522" s="12"/>
    </row>
    <row r="4523" ht="10.5">
      <c r="C4523" s="12"/>
    </row>
    <row r="4524" ht="10.5">
      <c r="C4524" s="12"/>
    </row>
    <row r="4525" ht="10.5">
      <c r="C4525" s="12"/>
    </row>
    <row r="4526" ht="10.5">
      <c r="C4526" s="12"/>
    </row>
    <row r="4527" ht="10.5">
      <c r="C4527" s="12"/>
    </row>
    <row r="4528" ht="10.5">
      <c r="C4528" s="12"/>
    </row>
    <row r="4529" ht="10.5">
      <c r="C4529" s="12"/>
    </row>
    <row r="4530" ht="10.5">
      <c r="C4530" s="12"/>
    </row>
    <row r="4531" ht="10.5">
      <c r="C4531" s="12"/>
    </row>
    <row r="4532" ht="10.5">
      <c r="C4532" s="12"/>
    </row>
    <row r="4533" ht="10.5">
      <c r="C4533" s="12"/>
    </row>
    <row r="4534" ht="10.5">
      <c r="C4534" s="12"/>
    </row>
    <row r="4535" ht="10.5">
      <c r="C4535" s="12"/>
    </row>
    <row r="4536" ht="10.5">
      <c r="C4536" s="12"/>
    </row>
    <row r="4537" ht="10.5">
      <c r="C4537" s="12"/>
    </row>
    <row r="4538" ht="10.5">
      <c r="C4538" s="12"/>
    </row>
    <row r="4539" ht="10.5">
      <c r="C4539" s="12"/>
    </row>
    <row r="4540" ht="10.5">
      <c r="C4540" s="12"/>
    </row>
    <row r="4541" ht="10.5">
      <c r="C4541" s="12"/>
    </row>
    <row r="4542" ht="10.5">
      <c r="C4542" s="12"/>
    </row>
    <row r="4543" ht="10.5">
      <c r="C4543" s="12"/>
    </row>
    <row r="4544" ht="10.5">
      <c r="C4544" s="12"/>
    </row>
    <row r="4545" ht="10.5">
      <c r="C4545" s="12"/>
    </row>
    <row r="4546" ht="10.5">
      <c r="C4546" s="12"/>
    </row>
    <row r="4547" ht="10.5">
      <c r="C4547" s="12"/>
    </row>
    <row r="4548" ht="10.5">
      <c r="C4548" s="12"/>
    </row>
    <row r="4549" ht="10.5">
      <c r="C4549" s="12"/>
    </row>
    <row r="4550" ht="10.5">
      <c r="C4550" s="12"/>
    </row>
    <row r="4551" ht="10.5">
      <c r="C4551" s="12"/>
    </row>
    <row r="4552" ht="10.5">
      <c r="C4552" s="12"/>
    </row>
    <row r="4553" ht="10.5">
      <c r="C4553" s="12"/>
    </row>
    <row r="4554" ht="10.5">
      <c r="C4554" s="12"/>
    </row>
    <row r="4555" ht="10.5">
      <c r="C4555" s="12"/>
    </row>
    <row r="4556" ht="10.5">
      <c r="C4556" s="12"/>
    </row>
    <row r="4557" ht="10.5">
      <c r="C4557" s="12"/>
    </row>
    <row r="4558" ht="10.5">
      <c r="C4558" s="12"/>
    </row>
    <row r="4559" ht="10.5">
      <c r="C4559" s="12"/>
    </row>
    <row r="4560" ht="10.5">
      <c r="C4560" s="12"/>
    </row>
    <row r="4561" ht="10.5">
      <c r="C4561" s="12"/>
    </row>
    <row r="4562" ht="10.5">
      <c r="C4562" s="12"/>
    </row>
    <row r="4563" ht="10.5">
      <c r="C4563" s="12"/>
    </row>
    <row r="4564" ht="10.5">
      <c r="C4564" s="12"/>
    </row>
    <row r="4565" ht="10.5">
      <c r="C4565" s="12"/>
    </row>
    <row r="4566" ht="10.5">
      <c r="C4566" s="12"/>
    </row>
    <row r="4567" ht="10.5">
      <c r="C4567" s="12"/>
    </row>
    <row r="4568" ht="10.5">
      <c r="C4568" s="12"/>
    </row>
    <row r="4569" ht="10.5">
      <c r="C4569" s="12"/>
    </row>
    <row r="4570" ht="10.5">
      <c r="C4570" s="12"/>
    </row>
    <row r="4571" ht="10.5">
      <c r="C4571" s="12"/>
    </row>
    <row r="4572" ht="10.5">
      <c r="C4572" s="12"/>
    </row>
    <row r="4573" ht="10.5">
      <c r="C4573" s="12"/>
    </row>
    <row r="4574" ht="10.5">
      <c r="C4574" s="12"/>
    </row>
    <row r="4575" ht="10.5">
      <c r="C4575" s="12"/>
    </row>
    <row r="4576" ht="10.5">
      <c r="C4576" s="12"/>
    </row>
    <row r="4577" ht="10.5">
      <c r="C4577" s="12"/>
    </row>
    <row r="4578" ht="10.5">
      <c r="C4578" s="12"/>
    </row>
    <row r="4579" ht="10.5">
      <c r="C4579" s="12"/>
    </row>
    <row r="4580" ht="10.5">
      <c r="C4580" s="12"/>
    </row>
    <row r="4581" ht="10.5">
      <c r="C4581" s="12"/>
    </row>
    <row r="4582" ht="10.5">
      <c r="C4582" s="12"/>
    </row>
    <row r="4583" ht="10.5">
      <c r="C4583" s="12"/>
    </row>
    <row r="4584" ht="10.5">
      <c r="C4584" s="12"/>
    </row>
    <row r="4585" ht="10.5">
      <c r="C4585" s="12"/>
    </row>
    <row r="4586" ht="10.5">
      <c r="C4586" s="12"/>
    </row>
    <row r="4587" ht="10.5">
      <c r="C4587" s="12"/>
    </row>
    <row r="4588" ht="10.5">
      <c r="C4588" s="12"/>
    </row>
    <row r="4589" ht="10.5">
      <c r="C4589" s="12"/>
    </row>
    <row r="4590" ht="10.5">
      <c r="C4590" s="12"/>
    </row>
    <row r="4591" ht="10.5">
      <c r="C4591" s="12"/>
    </row>
    <row r="4592" ht="10.5">
      <c r="C4592" s="12"/>
    </row>
    <row r="4593" ht="10.5">
      <c r="C4593" s="12"/>
    </row>
    <row r="4594" ht="10.5">
      <c r="C4594" s="12"/>
    </row>
    <row r="4595" ht="10.5">
      <c r="C4595" s="12"/>
    </row>
    <row r="4596" ht="10.5">
      <c r="C4596" s="12"/>
    </row>
    <row r="4597" ht="10.5">
      <c r="C4597" s="12"/>
    </row>
    <row r="4598" ht="10.5">
      <c r="C4598" s="12"/>
    </row>
    <row r="4599" ht="10.5">
      <c r="C4599" s="12"/>
    </row>
    <row r="4600" ht="10.5">
      <c r="C4600" s="12"/>
    </row>
    <row r="4601" ht="10.5">
      <c r="C4601" s="12"/>
    </row>
    <row r="4602" ht="10.5">
      <c r="C4602" s="12"/>
    </row>
    <row r="4603" ht="10.5">
      <c r="C4603" s="12"/>
    </row>
    <row r="4604" ht="10.5">
      <c r="C4604" s="12"/>
    </row>
    <row r="4605" ht="10.5">
      <c r="C4605" s="12"/>
    </row>
    <row r="4606" ht="10.5">
      <c r="C4606" s="12"/>
    </row>
    <row r="4607" ht="10.5">
      <c r="C4607" s="12"/>
    </row>
    <row r="4608" ht="10.5">
      <c r="C4608" s="12"/>
    </row>
    <row r="4609" ht="10.5">
      <c r="C4609" s="12"/>
    </row>
    <row r="4610" ht="10.5">
      <c r="C4610" s="12"/>
    </row>
    <row r="4611" ht="10.5">
      <c r="C4611" s="12"/>
    </row>
    <row r="4612" ht="10.5">
      <c r="C4612" s="12"/>
    </row>
    <row r="4613" ht="10.5">
      <c r="C4613" s="12"/>
    </row>
    <row r="4614" ht="10.5">
      <c r="C4614" s="12"/>
    </row>
    <row r="4615" ht="10.5">
      <c r="C4615" s="12"/>
    </row>
    <row r="4616" ht="10.5">
      <c r="C4616" s="12"/>
    </row>
    <row r="4617" ht="10.5">
      <c r="C4617" s="12"/>
    </row>
    <row r="4618" ht="10.5">
      <c r="C4618" s="12"/>
    </row>
    <row r="4619" ht="10.5">
      <c r="C4619" s="12"/>
    </row>
    <row r="4620" ht="10.5">
      <c r="C4620" s="12"/>
    </row>
    <row r="4621" ht="10.5">
      <c r="C4621" s="12"/>
    </row>
    <row r="4622" ht="10.5">
      <c r="C4622" s="12"/>
    </row>
    <row r="4623" ht="10.5">
      <c r="C4623" s="12"/>
    </row>
    <row r="4624" ht="10.5">
      <c r="C4624" s="12"/>
    </row>
    <row r="4625" ht="10.5">
      <c r="C4625" s="12"/>
    </row>
    <row r="4626" ht="10.5">
      <c r="C4626" s="12"/>
    </row>
    <row r="4627" ht="10.5">
      <c r="C4627" s="12"/>
    </row>
    <row r="4628" ht="10.5">
      <c r="C4628" s="12"/>
    </row>
    <row r="4629" ht="10.5">
      <c r="C4629" s="12"/>
    </row>
    <row r="4630" ht="10.5">
      <c r="C4630" s="12"/>
    </row>
    <row r="4631" ht="10.5">
      <c r="C4631" s="12"/>
    </row>
    <row r="4632" ht="10.5">
      <c r="C4632" s="12"/>
    </row>
    <row r="4633" ht="10.5">
      <c r="C4633" s="12"/>
    </row>
    <row r="4634" ht="10.5">
      <c r="C4634" s="12"/>
    </row>
    <row r="4635" ht="10.5">
      <c r="C4635" s="12"/>
    </row>
    <row r="4636" ht="10.5">
      <c r="C4636" s="12"/>
    </row>
    <row r="4637" ht="10.5">
      <c r="C4637" s="12"/>
    </row>
    <row r="4638" ht="10.5">
      <c r="C4638" s="12"/>
    </row>
    <row r="4639" ht="10.5">
      <c r="C4639" s="12"/>
    </row>
    <row r="4640" ht="10.5">
      <c r="C4640" s="12"/>
    </row>
    <row r="4641" ht="10.5">
      <c r="C4641" s="12"/>
    </row>
    <row r="4642" ht="10.5">
      <c r="C4642" s="12"/>
    </row>
    <row r="4643" ht="10.5">
      <c r="C4643" s="12"/>
    </row>
    <row r="4644" ht="10.5">
      <c r="C4644" s="12"/>
    </row>
    <row r="4645" ht="10.5">
      <c r="C4645" s="12"/>
    </row>
    <row r="4646" ht="10.5">
      <c r="C4646" s="12"/>
    </row>
    <row r="4647" ht="10.5">
      <c r="C4647" s="12"/>
    </row>
    <row r="4648" ht="10.5">
      <c r="C4648" s="12"/>
    </row>
    <row r="4649" ht="10.5">
      <c r="C4649" s="12"/>
    </row>
    <row r="4650" ht="10.5">
      <c r="C4650" s="12"/>
    </row>
    <row r="4651" ht="10.5">
      <c r="C4651" s="12"/>
    </row>
    <row r="4652" ht="10.5">
      <c r="C4652" s="12"/>
    </row>
    <row r="4653" ht="10.5">
      <c r="C4653" s="12"/>
    </row>
    <row r="4654" ht="10.5">
      <c r="C4654" s="12"/>
    </row>
    <row r="4655" ht="10.5">
      <c r="C4655" s="12"/>
    </row>
    <row r="4656" ht="10.5">
      <c r="C4656" s="12"/>
    </row>
    <row r="4657" ht="10.5">
      <c r="C4657" s="12"/>
    </row>
    <row r="4658" ht="10.5">
      <c r="C4658" s="12"/>
    </row>
    <row r="4659" ht="10.5">
      <c r="C4659" s="12"/>
    </row>
    <row r="4660" ht="10.5">
      <c r="C4660" s="12"/>
    </row>
    <row r="4661" ht="10.5">
      <c r="C4661" s="12"/>
    </row>
    <row r="4662" ht="10.5">
      <c r="C4662" s="12"/>
    </row>
    <row r="4663" ht="10.5">
      <c r="C4663" s="12"/>
    </row>
    <row r="4664" ht="10.5">
      <c r="C4664" s="12"/>
    </row>
    <row r="4665" ht="10.5">
      <c r="C4665" s="12"/>
    </row>
    <row r="4666" ht="10.5">
      <c r="C4666" s="12"/>
    </row>
    <row r="4667" ht="10.5">
      <c r="C4667" s="12"/>
    </row>
    <row r="4668" ht="10.5">
      <c r="C4668" s="12"/>
    </row>
    <row r="4669" ht="10.5">
      <c r="C4669" s="12"/>
    </row>
    <row r="4670" ht="10.5">
      <c r="C4670" s="12"/>
    </row>
    <row r="4671" ht="10.5">
      <c r="C4671" s="12"/>
    </row>
    <row r="4672" ht="10.5">
      <c r="C4672" s="12"/>
    </row>
    <row r="4673" ht="10.5">
      <c r="C4673" s="12"/>
    </row>
    <row r="4674" ht="10.5">
      <c r="C4674" s="12"/>
    </row>
    <row r="4675" ht="10.5">
      <c r="C4675" s="12"/>
    </row>
    <row r="4676" ht="10.5">
      <c r="C4676" s="12"/>
    </row>
    <row r="4677" ht="10.5">
      <c r="C4677" s="12"/>
    </row>
    <row r="4678" ht="10.5">
      <c r="C4678" s="12"/>
    </row>
    <row r="4679" ht="10.5">
      <c r="C4679" s="12"/>
    </row>
    <row r="4680" ht="10.5">
      <c r="C4680" s="12"/>
    </row>
    <row r="4681" ht="10.5">
      <c r="C4681" s="12"/>
    </row>
    <row r="4682" ht="10.5">
      <c r="C4682" s="12"/>
    </row>
    <row r="4683" ht="10.5">
      <c r="C4683" s="12"/>
    </row>
    <row r="4684" ht="10.5">
      <c r="C4684" s="12"/>
    </row>
    <row r="4685" ht="10.5">
      <c r="C4685" s="12"/>
    </row>
    <row r="4686" ht="10.5">
      <c r="C4686" s="12"/>
    </row>
    <row r="4687" ht="10.5">
      <c r="C4687" s="12"/>
    </row>
    <row r="4688" ht="10.5">
      <c r="C4688" s="12"/>
    </row>
    <row r="4689" ht="10.5">
      <c r="C4689" s="12"/>
    </row>
    <row r="4690" ht="10.5">
      <c r="C4690" s="12"/>
    </row>
    <row r="4691" ht="10.5">
      <c r="C4691" s="12"/>
    </row>
    <row r="4692" ht="10.5">
      <c r="C4692" s="12"/>
    </row>
    <row r="4693" ht="10.5">
      <c r="C4693" s="12"/>
    </row>
    <row r="4694" ht="10.5">
      <c r="C4694" s="12"/>
    </row>
    <row r="4695" ht="10.5">
      <c r="C4695" s="12"/>
    </row>
    <row r="4696" ht="10.5">
      <c r="C4696" s="12"/>
    </row>
    <row r="4697" ht="10.5">
      <c r="C4697" s="12"/>
    </row>
    <row r="4698" ht="10.5">
      <c r="C4698" s="12"/>
    </row>
    <row r="4699" ht="10.5">
      <c r="C4699" s="12"/>
    </row>
    <row r="4700" ht="10.5">
      <c r="C4700" s="12"/>
    </row>
    <row r="4701" ht="10.5">
      <c r="C4701" s="12"/>
    </row>
    <row r="4702" ht="10.5">
      <c r="C4702" s="12"/>
    </row>
    <row r="4703" ht="10.5">
      <c r="C4703" s="12"/>
    </row>
    <row r="4704" ht="10.5">
      <c r="C4704" s="12"/>
    </row>
    <row r="4705" ht="10.5">
      <c r="C4705" s="12"/>
    </row>
    <row r="4706" ht="10.5">
      <c r="C4706" s="12"/>
    </row>
    <row r="4707" ht="10.5">
      <c r="C4707" s="12"/>
    </row>
    <row r="4708" ht="10.5">
      <c r="C4708" s="12"/>
    </row>
    <row r="4709" ht="10.5">
      <c r="C4709" s="12"/>
    </row>
    <row r="4710" ht="10.5">
      <c r="C4710" s="12"/>
    </row>
    <row r="4711" ht="10.5">
      <c r="C4711" s="12"/>
    </row>
    <row r="4712" ht="10.5">
      <c r="C4712" s="12"/>
    </row>
    <row r="4713" ht="10.5">
      <c r="C4713" s="12"/>
    </row>
    <row r="4714" ht="10.5">
      <c r="C4714" s="12"/>
    </row>
    <row r="4715" ht="10.5">
      <c r="C4715" s="12"/>
    </row>
    <row r="4716" ht="10.5">
      <c r="C4716" s="12"/>
    </row>
    <row r="4717" ht="10.5">
      <c r="C4717" s="12"/>
    </row>
    <row r="4718" ht="10.5">
      <c r="C4718" s="12"/>
    </row>
    <row r="4719" ht="10.5">
      <c r="C4719" s="12"/>
    </row>
    <row r="4720" ht="10.5">
      <c r="C4720" s="12"/>
    </row>
    <row r="4721" ht="10.5">
      <c r="C4721" s="12"/>
    </row>
    <row r="4722" ht="10.5">
      <c r="C4722" s="12"/>
    </row>
    <row r="4723" ht="10.5">
      <c r="C4723" s="12"/>
    </row>
    <row r="4724" ht="10.5">
      <c r="C4724" s="12"/>
    </row>
  </sheetData>
  <sheetProtection/>
  <printOptions/>
  <pageMargins left="0.7875" right="0.7875" top="0.7875" bottom="1.025" header="0.5118055555555556" footer="0.7875"/>
  <pageSetup firstPageNumber="129" useFirstPageNumber="1" horizontalDpi="300" verticalDpi="3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32">
      <selection activeCell="A32" sqref="A32"/>
    </sheetView>
  </sheetViews>
  <sheetFormatPr defaultColWidth="9.00390625" defaultRowHeight="12.75"/>
  <cols>
    <col min="1" max="1" width="6.28125" style="9" customWidth="1"/>
    <col min="2" max="2" width="8.57421875" style="9" customWidth="1"/>
    <col min="3" max="3" width="6.421875" style="9" customWidth="1"/>
    <col min="4" max="4" width="53.8515625" style="9" customWidth="1"/>
    <col min="5" max="5" width="15.28125" style="9" customWidth="1"/>
    <col min="6" max="6" width="14.00390625" style="9" customWidth="1"/>
    <col min="7" max="7" width="14.28125" style="9" customWidth="1"/>
    <col min="8" max="8" width="7.8515625" style="9" customWidth="1"/>
    <col min="9" max="16384" width="9.00390625" style="9" customWidth="1"/>
  </cols>
  <sheetData>
    <row r="1" s="5" customFormat="1" ht="12.75">
      <c r="A1" s="10" t="s">
        <v>261</v>
      </c>
    </row>
    <row r="2" spans="1:4" s="5" customFormat="1" ht="12.75">
      <c r="A2" s="416"/>
      <c r="C2" s="416"/>
      <c r="D2" s="10" t="s">
        <v>262</v>
      </c>
    </row>
    <row r="3" spans="1:7" s="5" customFormat="1" ht="12.75">
      <c r="A3" s="6"/>
      <c r="G3" s="417" t="s">
        <v>263</v>
      </c>
    </row>
    <row r="4" ht="10.5">
      <c r="A4" s="120" t="s">
        <v>264</v>
      </c>
    </row>
    <row r="5" spans="1:9" s="201" customFormat="1" ht="48" customHeight="1">
      <c r="A5" s="397" t="s">
        <v>1</v>
      </c>
      <c r="B5" s="397" t="s">
        <v>265</v>
      </c>
      <c r="C5" s="397" t="s">
        <v>2</v>
      </c>
      <c r="D5" s="397" t="s">
        <v>266</v>
      </c>
      <c r="E5" s="397" t="s">
        <v>559</v>
      </c>
      <c r="F5" s="397" t="s">
        <v>4</v>
      </c>
      <c r="G5" s="397" t="s">
        <v>5</v>
      </c>
      <c r="H5" s="397" t="s">
        <v>164</v>
      </c>
      <c r="I5" s="85"/>
    </row>
    <row r="6" spans="1:8" ht="10.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</row>
    <row r="7" spans="1:8" ht="33.75" customHeight="1">
      <c r="A7" s="87" t="s">
        <v>7</v>
      </c>
      <c r="B7" s="87"/>
      <c r="C7" s="87"/>
      <c r="D7" s="143" t="s">
        <v>267</v>
      </c>
      <c r="E7" s="146">
        <f aca="true" t="shared" si="0" ref="E7:G8">SUM(E8)</f>
        <v>0</v>
      </c>
      <c r="F7" s="146">
        <f t="shared" si="0"/>
        <v>20675.43</v>
      </c>
      <c r="G7" s="146">
        <f t="shared" si="0"/>
        <v>20675.43</v>
      </c>
      <c r="H7" s="140">
        <f aca="true" t="shared" si="1" ref="H7:H33">G7/F7*100</f>
        <v>100</v>
      </c>
    </row>
    <row r="8" spans="1:8" ht="33.75" customHeight="1">
      <c r="A8" s="133"/>
      <c r="B8" s="133" t="s">
        <v>9</v>
      </c>
      <c r="C8" s="133"/>
      <c r="D8" s="92" t="s">
        <v>10</v>
      </c>
      <c r="E8" s="135">
        <f t="shared" si="0"/>
        <v>0</v>
      </c>
      <c r="F8" s="135">
        <f t="shared" si="0"/>
        <v>20675.43</v>
      </c>
      <c r="G8" s="135">
        <f t="shared" si="0"/>
        <v>20675.43</v>
      </c>
      <c r="H8" s="140">
        <f t="shared" si="1"/>
        <v>100</v>
      </c>
    </row>
    <row r="9" spans="1:8" ht="50.25" customHeight="1">
      <c r="A9" s="133"/>
      <c r="B9" s="133"/>
      <c r="C9" s="133">
        <v>2010</v>
      </c>
      <c r="D9" s="92" t="s">
        <v>268</v>
      </c>
      <c r="E9" s="135">
        <v>0</v>
      </c>
      <c r="F9" s="135">
        <v>20675.43</v>
      </c>
      <c r="G9" s="398">
        <v>20675.43</v>
      </c>
      <c r="H9" s="140">
        <f t="shared" si="1"/>
        <v>100</v>
      </c>
    </row>
    <row r="10" spans="1:8" ht="30.75" customHeight="1">
      <c r="A10" s="87">
        <v>750</v>
      </c>
      <c r="B10" s="87"/>
      <c r="C10" s="87"/>
      <c r="D10" s="143" t="s">
        <v>39</v>
      </c>
      <c r="E10" s="146">
        <f aca="true" t="shared" si="2" ref="E10:G11">SUM(E11)</f>
        <v>336383</v>
      </c>
      <c r="F10" s="146">
        <f t="shared" si="2"/>
        <v>335244</v>
      </c>
      <c r="G10" s="146">
        <f t="shared" si="2"/>
        <v>335244</v>
      </c>
      <c r="H10" s="140">
        <f t="shared" si="1"/>
        <v>100</v>
      </c>
    </row>
    <row r="11" spans="1:8" ht="26.25" customHeight="1">
      <c r="A11" s="133"/>
      <c r="B11" s="133">
        <v>75011</v>
      </c>
      <c r="C11" s="133"/>
      <c r="D11" s="92" t="s">
        <v>40</v>
      </c>
      <c r="E11" s="135">
        <f t="shared" si="2"/>
        <v>336383</v>
      </c>
      <c r="F11" s="135">
        <f t="shared" si="2"/>
        <v>335244</v>
      </c>
      <c r="G11" s="135">
        <f t="shared" si="2"/>
        <v>335244</v>
      </c>
      <c r="H11" s="140">
        <f t="shared" si="1"/>
        <v>100</v>
      </c>
    </row>
    <row r="12" spans="1:8" ht="54.75" customHeight="1">
      <c r="A12" s="133"/>
      <c r="B12" s="133"/>
      <c r="C12" s="133">
        <v>2010</v>
      </c>
      <c r="D12" s="92" t="s">
        <v>268</v>
      </c>
      <c r="E12" s="135">
        <v>336383</v>
      </c>
      <c r="F12" s="135">
        <v>335244</v>
      </c>
      <c r="G12" s="398">
        <v>335244</v>
      </c>
      <c r="H12" s="140">
        <f t="shared" si="1"/>
        <v>100</v>
      </c>
    </row>
    <row r="13" spans="1:8" ht="42" customHeight="1">
      <c r="A13" s="87">
        <v>751</v>
      </c>
      <c r="B13" s="87"/>
      <c r="C13" s="87"/>
      <c r="D13" s="143" t="s">
        <v>46</v>
      </c>
      <c r="E13" s="146">
        <f aca="true" t="shared" si="3" ref="E13:G14">SUM(E14)</f>
        <v>10474</v>
      </c>
      <c r="F13" s="146">
        <f t="shared" si="3"/>
        <v>10474</v>
      </c>
      <c r="G13" s="146">
        <f t="shared" si="3"/>
        <v>10474</v>
      </c>
      <c r="H13" s="140">
        <f t="shared" si="1"/>
        <v>100</v>
      </c>
    </row>
    <row r="14" spans="1:8" ht="39.75" customHeight="1">
      <c r="A14" s="133"/>
      <c r="B14" s="133">
        <v>75101</v>
      </c>
      <c r="C14" s="133"/>
      <c r="D14" s="92" t="s">
        <v>269</v>
      </c>
      <c r="E14" s="135">
        <f t="shared" si="3"/>
        <v>10474</v>
      </c>
      <c r="F14" s="135">
        <f t="shared" si="3"/>
        <v>10474</v>
      </c>
      <c r="G14" s="135">
        <f t="shared" si="3"/>
        <v>10474</v>
      </c>
      <c r="H14" s="140">
        <f t="shared" si="1"/>
        <v>100</v>
      </c>
    </row>
    <row r="15" spans="1:8" ht="51" customHeight="1">
      <c r="A15" s="133"/>
      <c r="B15" s="133"/>
      <c r="C15" s="133">
        <v>2010</v>
      </c>
      <c r="D15" s="92" t="s">
        <v>268</v>
      </c>
      <c r="E15" s="135">
        <v>10474</v>
      </c>
      <c r="F15" s="135">
        <v>10474</v>
      </c>
      <c r="G15" s="135">
        <v>10474</v>
      </c>
      <c r="H15" s="140">
        <f t="shared" si="1"/>
        <v>100</v>
      </c>
    </row>
    <row r="16" spans="1:8" s="84" customFormat="1" ht="33" customHeight="1">
      <c r="A16" s="87">
        <v>752</v>
      </c>
      <c r="B16" s="87"/>
      <c r="C16" s="87"/>
      <c r="D16" s="143" t="s">
        <v>396</v>
      </c>
      <c r="E16" s="146">
        <f aca="true" t="shared" si="4" ref="E16:G17">SUM(E17)</f>
        <v>600</v>
      </c>
      <c r="F16" s="146">
        <f t="shared" si="4"/>
        <v>600</v>
      </c>
      <c r="G16" s="146">
        <f t="shared" si="4"/>
        <v>600</v>
      </c>
      <c r="H16" s="140">
        <f t="shared" si="1"/>
        <v>100</v>
      </c>
    </row>
    <row r="17" spans="1:8" ht="33" customHeight="1">
      <c r="A17" s="133"/>
      <c r="B17" s="133">
        <v>75212</v>
      </c>
      <c r="C17" s="133"/>
      <c r="D17" s="92" t="s">
        <v>397</v>
      </c>
      <c r="E17" s="135">
        <f t="shared" si="4"/>
        <v>600</v>
      </c>
      <c r="F17" s="135">
        <f t="shared" si="4"/>
        <v>600</v>
      </c>
      <c r="G17" s="135">
        <f t="shared" si="4"/>
        <v>600</v>
      </c>
      <c r="H17" s="140">
        <f t="shared" si="1"/>
        <v>100</v>
      </c>
    </row>
    <row r="18" spans="1:8" ht="54" customHeight="1">
      <c r="A18" s="133"/>
      <c r="B18" s="133"/>
      <c r="C18" s="133"/>
      <c r="D18" s="92" t="s">
        <v>268</v>
      </c>
      <c r="E18" s="135">
        <v>600</v>
      </c>
      <c r="F18" s="135">
        <v>600</v>
      </c>
      <c r="G18" s="135">
        <v>600</v>
      </c>
      <c r="H18" s="140">
        <f t="shared" si="1"/>
        <v>100</v>
      </c>
    </row>
    <row r="19" spans="1:8" ht="40.5" customHeight="1">
      <c r="A19" s="87">
        <v>754</v>
      </c>
      <c r="B19" s="87"/>
      <c r="C19" s="87"/>
      <c r="D19" s="143" t="s">
        <v>48</v>
      </c>
      <c r="E19" s="146">
        <f>SUM(E20)</f>
        <v>1000</v>
      </c>
      <c r="F19" s="146">
        <f>SUM(F20)</f>
        <v>1000</v>
      </c>
      <c r="G19" s="146">
        <f>SUM(G20)</f>
        <v>1000</v>
      </c>
      <c r="H19" s="140">
        <f t="shared" si="1"/>
        <v>100</v>
      </c>
    </row>
    <row r="20" spans="1:8" ht="30" customHeight="1">
      <c r="A20" s="133"/>
      <c r="B20" s="133">
        <v>75414</v>
      </c>
      <c r="C20" s="133"/>
      <c r="D20" s="92" t="s">
        <v>49</v>
      </c>
      <c r="E20" s="135">
        <f>SUM(E21:E21)</f>
        <v>1000</v>
      </c>
      <c r="F20" s="135">
        <f>SUM(F21:F21)</f>
        <v>1000</v>
      </c>
      <c r="G20" s="135">
        <f>SUM(G21:G21)</f>
        <v>1000</v>
      </c>
      <c r="H20" s="140">
        <f t="shared" si="1"/>
        <v>100</v>
      </c>
    </row>
    <row r="21" spans="1:8" ht="54" customHeight="1">
      <c r="A21" s="133"/>
      <c r="B21" s="92"/>
      <c r="C21" s="133">
        <v>2010</v>
      </c>
      <c r="D21" s="92" t="s">
        <v>268</v>
      </c>
      <c r="E21" s="135">
        <v>1000</v>
      </c>
      <c r="F21" s="135">
        <v>1000</v>
      </c>
      <c r="G21" s="135">
        <v>1000</v>
      </c>
      <c r="H21" s="140">
        <f t="shared" si="1"/>
        <v>100</v>
      </c>
    </row>
    <row r="22" spans="1:8" ht="30" customHeight="1">
      <c r="A22" s="87">
        <v>852</v>
      </c>
      <c r="B22" s="87"/>
      <c r="C22" s="87"/>
      <c r="D22" s="143" t="s">
        <v>99</v>
      </c>
      <c r="E22" s="146">
        <f>SUM(E23,E25,E27,E29,E31)</f>
        <v>10879500</v>
      </c>
      <c r="F22" s="146">
        <f>SUM(F23,F25,F27,F29,F31)</f>
        <v>10467445</v>
      </c>
      <c r="G22" s="146">
        <f>SUM(G23,G25,G27,G29,G31)</f>
        <v>10455463.34</v>
      </c>
      <c r="H22" s="140">
        <f t="shared" si="1"/>
        <v>99.88553405343902</v>
      </c>
    </row>
    <row r="23" spans="1:8" ht="47.25" customHeight="1">
      <c r="A23" s="133"/>
      <c r="B23" s="133">
        <v>85212</v>
      </c>
      <c r="C23" s="133"/>
      <c r="D23" s="92" t="s">
        <v>357</v>
      </c>
      <c r="E23" s="135">
        <f>SUM(E24:E24)</f>
        <v>10710000</v>
      </c>
      <c r="F23" s="135">
        <f>SUM(F24:F24)</f>
        <v>10142000</v>
      </c>
      <c r="G23" s="135">
        <f>SUM(G24:G24)</f>
        <v>10135487.54</v>
      </c>
      <c r="H23" s="140">
        <f t="shared" si="1"/>
        <v>99.93578722145533</v>
      </c>
    </row>
    <row r="24" spans="1:8" ht="50.25" customHeight="1">
      <c r="A24" s="87"/>
      <c r="B24" s="87"/>
      <c r="C24" s="133">
        <v>2010</v>
      </c>
      <c r="D24" s="92" t="s">
        <v>268</v>
      </c>
      <c r="E24" s="135">
        <v>10710000</v>
      </c>
      <c r="F24" s="135">
        <v>10142000</v>
      </c>
      <c r="G24" s="398">
        <v>10135487.54</v>
      </c>
      <c r="H24" s="140">
        <f t="shared" si="1"/>
        <v>99.93578722145533</v>
      </c>
    </row>
    <row r="25" spans="1:8" ht="60.75" customHeight="1">
      <c r="A25" s="133"/>
      <c r="B25" s="133">
        <v>85213</v>
      </c>
      <c r="C25" s="133"/>
      <c r="D25" s="92" t="s">
        <v>358</v>
      </c>
      <c r="E25" s="135">
        <f>SUM(E26)</f>
        <v>29500</v>
      </c>
      <c r="F25" s="135">
        <f>SUM(F26)</f>
        <v>61250</v>
      </c>
      <c r="G25" s="135">
        <f>SUM(G26)</f>
        <v>61250</v>
      </c>
      <c r="H25" s="140">
        <f t="shared" si="1"/>
        <v>100</v>
      </c>
    </row>
    <row r="26" spans="1:8" ht="54" customHeight="1">
      <c r="A26" s="87"/>
      <c r="B26" s="87"/>
      <c r="C26" s="133">
        <v>2010</v>
      </c>
      <c r="D26" s="92" t="s">
        <v>268</v>
      </c>
      <c r="E26" s="135">
        <v>29500</v>
      </c>
      <c r="F26" s="135">
        <v>61250</v>
      </c>
      <c r="G26" s="398">
        <v>61250</v>
      </c>
      <c r="H26" s="140">
        <f t="shared" si="1"/>
        <v>100</v>
      </c>
    </row>
    <row r="27" spans="1:8" ht="34.5" customHeight="1">
      <c r="A27" s="87"/>
      <c r="B27" s="133">
        <v>85219</v>
      </c>
      <c r="C27" s="133"/>
      <c r="D27" s="92" t="s">
        <v>102</v>
      </c>
      <c r="E27" s="135">
        <f>SUM(E28)</f>
        <v>0</v>
      </c>
      <c r="F27" s="135">
        <f>SUM(F28)</f>
        <v>25795</v>
      </c>
      <c r="G27" s="135">
        <f>SUM(G28)</f>
        <v>25795</v>
      </c>
      <c r="H27" s="140">
        <f t="shared" si="1"/>
        <v>100</v>
      </c>
    </row>
    <row r="28" spans="1:8" ht="56.25" customHeight="1">
      <c r="A28" s="87"/>
      <c r="B28" s="87"/>
      <c r="C28" s="133">
        <v>2010</v>
      </c>
      <c r="D28" s="92" t="s">
        <v>268</v>
      </c>
      <c r="E28" s="135">
        <v>0</v>
      </c>
      <c r="F28" s="135">
        <v>25795</v>
      </c>
      <c r="G28" s="398">
        <v>25795</v>
      </c>
      <c r="H28" s="140">
        <f t="shared" si="1"/>
        <v>100</v>
      </c>
    </row>
    <row r="29" spans="1:8" ht="36" customHeight="1">
      <c r="A29" s="133"/>
      <c r="B29" s="133">
        <v>85228</v>
      </c>
      <c r="C29" s="133"/>
      <c r="D29" s="92" t="s">
        <v>103</v>
      </c>
      <c r="E29" s="135">
        <f>SUM(E30)</f>
        <v>140000</v>
      </c>
      <c r="F29" s="135">
        <f>SUM(F30)</f>
        <v>104000</v>
      </c>
      <c r="G29" s="135">
        <f>SUM(G30)</f>
        <v>99330.8</v>
      </c>
      <c r="H29" s="140">
        <f t="shared" si="1"/>
        <v>95.51038461538461</v>
      </c>
    </row>
    <row r="30" spans="1:8" ht="51.75" customHeight="1">
      <c r="A30" s="133"/>
      <c r="B30" s="133"/>
      <c r="C30" s="133">
        <v>2010</v>
      </c>
      <c r="D30" s="92" t="s">
        <v>268</v>
      </c>
      <c r="E30" s="135">
        <v>140000</v>
      </c>
      <c r="F30" s="135">
        <v>104000</v>
      </c>
      <c r="G30" s="398">
        <v>99330.8</v>
      </c>
      <c r="H30" s="140">
        <f t="shared" si="1"/>
        <v>95.51038461538461</v>
      </c>
    </row>
    <row r="31" spans="1:8" ht="35.25" customHeight="1">
      <c r="A31" s="133"/>
      <c r="B31" s="133">
        <v>85295</v>
      </c>
      <c r="C31" s="133"/>
      <c r="D31" s="92" t="s">
        <v>10</v>
      </c>
      <c r="E31" s="135">
        <f>SUM(E32)</f>
        <v>0</v>
      </c>
      <c r="F31" s="135">
        <f>SUM(F32)</f>
        <v>134400</v>
      </c>
      <c r="G31" s="135">
        <f>SUM(G32)</f>
        <v>133600</v>
      </c>
      <c r="H31" s="140">
        <f t="shared" si="1"/>
        <v>99.40476190476191</v>
      </c>
    </row>
    <row r="32" spans="1:8" ht="46.5" customHeight="1">
      <c r="A32" s="133"/>
      <c r="B32" s="133"/>
      <c r="C32" s="133">
        <v>2010</v>
      </c>
      <c r="D32" s="92" t="s">
        <v>268</v>
      </c>
      <c r="E32" s="135">
        <v>0</v>
      </c>
      <c r="F32" s="135">
        <v>134400</v>
      </c>
      <c r="G32" s="398">
        <v>133600</v>
      </c>
      <c r="H32" s="140">
        <f t="shared" si="1"/>
        <v>99.40476190476191</v>
      </c>
    </row>
    <row r="33" spans="1:8" ht="32.25" customHeight="1">
      <c r="A33" s="399"/>
      <c r="B33" s="400"/>
      <c r="C33" s="400"/>
      <c r="D33" s="401" t="s">
        <v>270</v>
      </c>
      <c r="E33" s="402">
        <f>SUM(E22,E19,E16,E13,E10,E7)</f>
        <v>11227957</v>
      </c>
      <c r="F33" s="402">
        <f>SUM(F22,F19,F16,F13,F10,F7)</f>
        <v>10835438.43</v>
      </c>
      <c r="G33" s="402">
        <f>SUM(G22,G19,G16,G13,G10,G7)</f>
        <v>10823456.77</v>
      </c>
      <c r="H33" s="403">
        <f t="shared" si="1"/>
        <v>99.88942154876884</v>
      </c>
    </row>
    <row r="34" ht="23.25" customHeight="1"/>
    <row r="35" ht="23.25" customHeight="1"/>
    <row r="36" ht="23.25" customHeight="1"/>
    <row r="37" ht="23.25" customHeight="1"/>
    <row r="38" ht="23.25" customHeight="1"/>
    <row r="39" spans="1:8" ht="21.75" customHeight="1">
      <c r="A39" s="418" t="s">
        <v>271</v>
      </c>
      <c r="B39" s="404"/>
      <c r="C39" s="404"/>
      <c r="D39" s="404"/>
      <c r="E39" s="405"/>
      <c r="F39" s="405"/>
      <c r="G39" s="405"/>
      <c r="H39" s="404"/>
    </row>
    <row r="40" spans="1:8" ht="54.75" customHeight="1">
      <c r="A40" s="406" t="s">
        <v>1</v>
      </c>
      <c r="B40" s="406" t="s">
        <v>265</v>
      </c>
      <c r="C40" s="406" t="s">
        <v>2</v>
      </c>
      <c r="D40" s="406" t="s">
        <v>266</v>
      </c>
      <c r="E40" s="397" t="s">
        <v>559</v>
      </c>
      <c r="F40" s="406" t="s">
        <v>4</v>
      </c>
      <c r="G40" s="407" t="s">
        <v>5</v>
      </c>
      <c r="H40" s="406" t="s">
        <v>164</v>
      </c>
    </row>
    <row r="41" spans="1:8" ht="15.75" customHeight="1">
      <c r="A41" s="87">
        <v>1</v>
      </c>
      <c r="B41" s="87">
        <v>2</v>
      </c>
      <c r="C41" s="87">
        <v>3</v>
      </c>
      <c r="D41" s="87">
        <v>4</v>
      </c>
      <c r="E41" s="87">
        <v>5</v>
      </c>
      <c r="F41" s="87">
        <v>6</v>
      </c>
      <c r="G41" s="88"/>
      <c r="H41" s="87">
        <v>7</v>
      </c>
    </row>
    <row r="42" spans="1:8" ht="25.5" customHeight="1">
      <c r="A42" s="87" t="s">
        <v>7</v>
      </c>
      <c r="B42" s="87"/>
      <c r="C42" s="87"/>
      <c r="D42" s="143" t="s">
        <v>267</v>
      </c>
      <c r="E42" s="146">
        <f>SUM(E43)</f>
        <v>0</v>
      </c>
      <c r="F42" s="146">
        <f>SUM(F43)</f>
        <v>20675.43</v>
      </c>
      <c r="G42" s="408">
        <f>SUM(G43)</f>
        <v>20675.43</v>
      </c>
      <c r="H42" s="140">
        <f aca="true" t="shared" si="5" ref="H42:H75">G42/F42*100</f>
        <v>100</v>
      </c>
    </row>
    <row r="43" spans="1:8" ht="25.5" customHeight="1">
      <c r="A43" s="133"/>
      <c r="B43" s="133" t="s">
        <v>9</v>
      </c>
      <c r="C43" s="133"/>
      <c r="D43" s="92" t="s">
        <v>10</v>
      </c>
      <c r="E43" s="135">
        <f>SUM(E44:E45)</f>
        <v>0</v>
      </c>
      <c r="F43" s="135">
        <f>SUM(F44:F45)</f>
        <v>20675.43</v>
      </c>
      <c r="G43" s="238">
        <f>SUM(G44:G45)</f>
        <v>20675.43</v>
      </c>
      <c r="H43" s="140">
        <f t="shared" si="5"/>
        <v>100</v>
      </c>
    </row>
    <row r="44" spans="1:8" ht="27" customHeight="1">
      <c r="A44" s="133"/>
      <c r="B44" s="133"/>
      <c r="C44" s="133">
        <v>4170</v>
      </c>
      <c r="D44" s="92" t="s">
        <v>328</v>
      </c>
      <c r="E44" s="135">
        <v>0</v>
      </c>
      <c r="F44" s="135">
        <v>405.4</v>
      </c>
      <c r="G44" s="384">
        <v>405.4</v>
      </c>
      <c r="H44" s="140">
        <f t="shared" si="5"/>
        <v>100</v>
      </c>
    </row>
    <row r="45" spans="1:8" ht="25.5" customHeight="1">
      <c r="A45" s="133"/>
      <c r="B45" s="133"/>
      <c r="C45" s="133">
        <v>4430</v>
      </c>
      <c r="D45" s="92" t="s">
        <v>274</v>
      </c>
      <c r="E45" s="135">
        <v>0</v>
      </c>
      <c r="F45" s="135">
        <v>20270.03</v>
      </c>
      <c r="G45" s="398">
        <v>20270.03</v>
      </c>
      <c r="H45" s="140">
        <f t="shared" si="5"/>
        <v>100</v>
      </c>
    </row>
    <row r="46" spans="1:8" ht="25.5" customHeight="1">
      <c r="A46" s="87">
        <v>750</v>
      </c>
      <c r="B46" s="87"/>
      <c r="C46" s="87"/>
      <c r="D46" s="143" t="s">
        <v>39</v>
      </c>
      <c r="E46" s="146">
        <f>SUM(E47)</f>
        <v>336383</v>
      </c>
      <c r="F46" s="146">
        <f>SUM(F47)</f>
        <v>335244</v>
      </c>
      <c r="G46" s="146">
        <f>SUM(G47)</f>
        <v>335244</v>
      </c>
      <c r="H46" s="140">
        <f t="shared" si="5"/>
        <v>100</v>
      </c>
    </row>
    <row r="47" spans="1:8" ht="25.5" customHeight="1">
      <c r="A47" s="133"/>
      <c r="B47" s="133">
        <v>75011</v>
      </c>
      <c r="C47" s="133"/>
      <c r="D47" s="92" t="s">
        <v>40</v>
      </c>
      <c r="E47" s="135">
        <f>SUM(E48:E55)</f>
        <v>336383</v>
      </c>
      <c r="F47" s="135">
        <f>SUM(F48:F55)</f>
        <v>335244</v>
      </c>
      <c r="G47" s="238">
        <f>SUM(G48:G55)</f>
        <v>335244</v>
      </c>
      <c r="H47" s="140">
        <f t="shared" si="5"/>
        <v>100</v>
      </c>
    </row>
    <row r="48" spans="1:8" ht="25.5" customHeight="1">
      <c r="A48" s="133"/>
      <c r="B48" s="133"/>
      <c r="C48" s="133">
        <v>4010</v>
      </c>
      <c r="D48" s="92" t="s">
        <v>275</v>
      </c>
      <c r="E48" s="135">
        <v>242582</v>
      </c>
      <c r="F48" s="135">
        <v>242582</v>
      </c>
      <c r="G48" s="384">
        <v>242582</v>
      </c>
      <c r="H48" s="140">
        <f t="shared" si="5"/>
        <v>100</v>
      </c>
    </row>
    <row r="49" spans="1:8" ht="25.5" customHeight="1">
      <c r="A49" s="133"/>
      <c r="B49" s="133"/>
      <c r="C49" s="133">
        <v>4040</v>
      </c>
      <c r="D49" s="92" t="s">
        <v>276</v>
      </c>
      <c r="E49" s="135">
        <v>16986</v>
      </c>
      <c r="F49" s="135">
        <v>16986</v>
      </c>
      <c r="G49" s="384">
        <v>16986</v>
      </c>
      <c r="H49" s="140">
        <f t="shared" si="5"/>
        <v>100</v>
      </c>
    </row>
    <row r="50" spans="1:8" ht="25.5" customHeight="1">
      <c r="A50" s="133"/>
      <c r="B50" s="133"/>
      <c r="C50" s="133">
        <v>4110</v>
      </c>
      <c r="D50" s="92" t="s">
        <v>277</v>
      </c>
      <c r="E50" s="135">
        <v>44704</v>
      </c>
      <c r="F50" s="135">
        <v>44704</v>
      </c>
      <c r="G50" s="384">
        <v>44704</v>
      </c>
      <c r="H50" s="140">
        <f t="shared" si="5"/>
        <v>100</v>
      </c>
    </row>
    <row r="51" spans="1:8" ht="25.5" customHeight="1">
      <c r="A51" s="133"/>
      <c r="B51" s="133"/>
      <c r="C51" s="133">
        <v>4120</v>
      </c>
      <c r="D51" s="92" t="s">
        <v>278</v>
      </c>
      <c r="E51" s="135">
        <v>6373</v>
      </c>
      <c r="F51" s="135">
        <v>6373</v>
      </c>
      <c r="G51" s="384">
        <v>6373</v>
      </c>
      <c r="H51" s="140">
        <f t="shared" si="5"/>
        <v>100</v>
      </c>
    </row>
    <row r="52" spans="1:8" ht="25.5" customHeight="1">
      <c r="A52" s="133"/>
      <c r="B52" s="133"/>
      <c r="C52" s="133">
        <v>4210</v>
      </c>
      <c r="D52" s="92" t="s">
        <v>279</v>
      </c>
      <c r="E52" s="135">
        <v>12681</v>
      </c>
      <c r="F52" s="135">
        <v>11542</v>
      </c>
      <c r="G52" s="384">
        <v>11542</v>
      </c>
      <c r="H52" s="140">
        <f t="shared" si="5"/>
        <v>100</v>
      </c>
    </row>
    <row r="53" spans="1:8" ht="25.5" customHeight="1">
      <c r="A53" s="133"/>
      <c r="B53" s="133"/>
      <c r="C53" s="133">
        <v>4260</v>
      </c>
      <c r="D53" s="92" t="s">
        <v>280</v>
      </c>
      <c r="E53" s="135">
        <v>4723</v>
      </c>
      <c r="F53" s="135">
        <v>4723</v>
      </c>
      <c r="G53" s="384">
        <v>4723</v>
      </c>
      <c r="H53" s="140">
        <f t="shared" si="5"/>
        <v>100</v>
      </c>
    </row>
    <row r="54" spans="1:8" ht="25.5" customHeight="1">
      <c r="A54" s="133"/>
      <c r="B54" s="133"/>
      <c r="C54" s="133">
        <v>4270</v>
      </c>
      <c r="D54" s="92" t="s">
        <v>281</v>
      </c>
      <c r="E54" s="135">
        <v>1754</v>
      </c>
      <c r="F54" s="135">
        <v>1754</v>
      </c>
      <c r="G54" s="384">
        <v>1754</v>
      </c>
      <c r="H54" s="140">
        <f t="shared" si="5"/>
        <v>100</v>
      </c>
    </row>
    <row r="55" spans="1:8" ht="25.5" customHeight="1">
      <c r="A55" s="133"/>
      <c r="B55" s="133"/>
      <c r="C55" s="133">
        <v>4300</v>
      </c>
      <c r="D55" s="92" t="s">
        <v>273</v>
      </c>
      <c r="E55" s="135">
        <v>6580</v>
      </c>
      <c r="F55" s="135">
        <v>6580</v>
      </c>
      <c r="G55" s="384">
        <v>6580</v>
      </c>
      <c r="H55" s="140">
        <f t="shared" si="5"/>
        <v>100</v>
      </c>
    </row>
    <row r="56" spans="1:8" ht="44.25" customHeight="1">
      <c r="A56" s="87">
        <v>751</v>
      </c>
      <c r="B56" s="87"/>
      <c r="C56" s="87"/>
      <c r="D56" s="143" t="s">
        <v>46</v>
      </c>
      <c r="E56" s="146">
        <f>SUM(E57)</f>
        <v>10474</v>
      </c>
      <c r="F56" s="146">
        <f>SUM(F57)</f>
        <v>10474</v>
      </c>
      <c r="G56" s="146">
        <f>SUM(G57)</f>
        <v>10474</v>
      </c>
      <c r="H56" s="140">
        <f t="shared" si="5"/>
        <v>100</v>
      </c>
    </row>
    <row r="57" spans="1:8" ht="35.25" customHeight="1">
      <c r="A57" s="133"/>
      <c r="B57" s="133">
        <v>75101</v>
      </c>
      <c r="C57" s="133"/>
      <c r="D57" s="92" t="s">
        <v>269</v>
      </c>
      <c r="E57" s="135">
        <f>SUM(E58:E62)</f>
        <v>10474</v>
      </c>
      <c r="F57" s="135">
        <f>SUM(F58:F62)</f>
        <v>10474</v>
      </c>
      <c r="G57" s="135">
        <f>SUM(G58:G62)</f>
        <v>10474</v>
      </c>
      <c r="H57" s="140">
        <f t="shared" si="5"/>
        <v>100</v>
      </c>
    </row>
    <row r="58" spans="1:8" ht="25.5" customHeight="1">
      <c r="A58" s="133"/>
      <c r="B58" s="133"/>
      <c r="C58" s="133">
        <v>4210</v>
      </c>
      <c r="D58" s="92" t="s">
        <v>279</v>
      </c>
      <c r="E58" s="135">
        <v>3700</v>
      </c>
      <c r="F58" s="135">
        <v>3700</v>
      </c>
      <c r="G58" s="384">
        <v>3700</v>
      </c>
      <c r="H58" s="140">
        <f t="shared" si="5"/>
        <v>100</v>
      </c>
    </row>
    <row r="59" spans="1:8" ht="25.5" customHeight="1">
      <c r="A59" s="133"/>
      <c r="B59" s="133"/>
      <c r="C59" s="133">
        <v>4260</v>
      </c>
      <c r="D59" s="92" t="s">
        <v>280</v>
      </c>
      <c r="E59" s="135">
        <v>2200</v>
      </c>
      <c r="F59" s="135">
        <v>2200</v>
      </c>
      <c r="G59" s="384">
        <v>2200</v>
      </c>
      <c r="H59" s="140">
        <f t="shared" si="5"/>
        <v>100</v>
      </c>
    </row>
    <row r="60" spans="1:8" ht="25.5" customHeight="1">
      <c r="A60" s="133"/>
      <c r="B60" s="133"/>
      <c r="C60" s="133">
        <v>4270</v>
      </c>
      <c r="D60" s="92" t="s">
        <v>281</v>
      </c>
      <c r="E60" s="135">
        <v>774</v>
      </c>
      <c r="F60" s="135">
        <v>774</v>
      </c>
      <c r="G60" s="384">
        <v>774</v>
      </c>
      <c r="H60" s="140">
        <f t="shared" si="5"/>
        <v>100</v>
      </c>
    </row>
    <row r="61" spans="1:8" ht="25.5" customHeight="1">
      <c r="A61" s="133"/>
      <c r="B61" s="133"/>
      <c r="C61" s="133">
        <v>4300</v>
      </c>
      <c r="D61" s="92" t="s">
        <v>273</v>
      </c>
      <c r="E61" s="135">
        <v>1900</v>
      </c>
      <c r="F61" s="135">
        <v>1900</v>
      </c>
      <c r="G61" s="384">
        <v>1900</v>
      </c>
      <c r="H61" s="140">
        <f t="shared" si="5"/>
        <v>100</v>
      </c>
    </row>
    <row r="62" spans="1:8" ht="38.25" customHeight="1">
      <c r="A62" s="133"/>
      <c r="B62" s="133"/>
      <c r="C62" s="133">
        <v>4370</v>
      </c>
      <c r="D62" s="92" t="s">
        <v>436</v>
      </c>
      <c r="E62" s="135">
        <v>1900</v>
      </c>
      <c r="F62" s="135">
        <v>1900</v>
      </c>
      <c r="G62" s="384">
        <v>1900</v>
      </c>
      <c r="H62" s="140">
        <f t="shared" si="5"/>
        <v>100</v>
      </c>
    </row>
    <row r="63" spans="1:8" s="84" customFormat="1" ht="34.5" customHeight="1">
      <c r="A63" s="87">
        <v>752</v>
      </c>
      <c r="B63" s="87"/>
      <c r="C63" s="87"/>
      <c r="D63" s="143" t="s">
        <v>396</v>
      </c>
      <c r="E63" s="146">
        <f aca="true" t="shared" si="6" ref="E63:G64">SUM(E64)</f>
        <v>600</v>
      </c>
      <c r="F63" s="146">
        <f t="shared" si="6"/>
        <v>600</v>
      </c>
      <c r="G63" s="146">
        <f t="shared" si="6"/>
        <v>600</v>
      </c>
      <c r="H63" s="140">
        <f t="shared" si="5"/>
        <v>100</v>
      </c>
    </row>
    <row r="64" spans="1:8" ht="32.25" customHeight="1">
      <c r="A64" s="133"/>
      <c r="B64" s="133">
        <v>75212</v>
      </c>
      <c r="C64" s="133"/>
      <c r="D64" s="92" t="s">
        <v>397</v>
      </c>
      <c r="E64" s="135">
        <f t="shared" si="6"/>
        <v>600</v>
      </c>
      <c r="F64" s="135">
        <f t="shared" si="6"/>
        <v>600</v>
      </c>
      <c r="G64" s="135">
        <f t="shared" si="6"/>
        <v>600</v>
      </c>
      <c r="H64" s="140">
        <f t="shared" si="5"/>
        <v>100</v>
      </c>
    </row>
    <row r="65" spans="1:8" ht="31.5" customHeight="1">
      <c r="A65" s="133"/>
      <c r="B65" s="133"/>
      <c r="C65" s="133">
        <v>4210</v>
      </c>
      <c r="D65" s="92" t="s">
        <v>279</v>
      </c>
      <c r="E65" s="135">
        <v>600</v>
      </c>
      <c r="F65" s="135">
        <v>600</v>
      </c>
      <c r="G65" s="238">
        <v>600</v>
      </c>
      <c r="H65" s="140">
        <f t="shared" si="5"/>
        <v>100</v>
      </c>
    </row>
    <row r="66" spans="1:8" ht="29.25" customHeight="1">
      <c r="A66" s="87">
        <v>754</v>
      </c>
      <c r="B66" s="87"/>
      <c r="C66" s="87"/>
      <c r="D66" s="143" t="s">
        <v>48</v>
      </c>
      <c r="E66" s="146">
        <f>SUM(E67)</f>
        <v>1000</v>
      </c>
      <c r="F66" s="146">
        <f>SUM(F67)</f>
        <v>1000</v>
      </c>
      <c r="G66" s="408">
        <f>SUM(G67)</f>
        <v>1000</v>
      </c>
      <c r="H66" s="140">
        <f t="shared" si="5"/>
        <v>100</v>
      </c>
    </row>
    <row r="67" spans="1:8" ht="29.25" customHeight="1">
      <c r="A67" s="133"/>
      <c r="B67" s="133">
        <v>75414</v>
      </c>
      <c r="C67" s="133"/>
      <c r="D67" s="92" t="s">
        <v>49</v>
      </c>
      <c r="E67" s="135">
        <f>SUM(E68:E68)</f>
        <v>1000</v>
      </c>
      <c r="F67" s="135">
        <f>SUM(F68:F68)</f>
        <v>1000</v>
      </c>
      <c r="G67" s="238">
        <f>SUM(G68:G68)</f>
        <v>1000</v>
      </c>
      <c r="H67" s="140">
        <f t="shared" si="5"/>
        <v>100</v>
      </c>
    </row>
    <row r="68" spans="1:8" ht="25.5" customHeight="1">
      <c r="A68" s="133"/>
      <c r="B68" s="133"/>
      <c r="C68" s="133">
        <v>4210</v>
      </c>
      <c r="D68" s="92" t="s">
        <v>279</v>
      </c>
      <c r="E68" s="135">
        <v>1000</v>
      </c>
      <c r="F68" s="135">
        <v>1000</v>
      </c>
      <c r="G68" s="238">
        <v>1000</v>
      </c>
      <c r="H68" s="140">
        <f t="shared" si="5"/>
        <v>100</v>
      </c>
    </row>
    <row r="69" spans="1:8" ht="25.5" customHeight="1">
      <c r="A69" s="87">
        <v>852</v>
      </c>
      <c r="B69" s="87"/>
      <c r="C69" s="87"/>
      <c r="D69" s="143" t="s">
        <v>99</v>
      </c>
      <c r="E69" s="146">
        <f>SUM(E70,E76,E78,E81,E83)</f>
        <v>10879500</v>
      </c>
      <c r="F69" s="146">
        <f>SUM(F70,F76,F78,F81,F83)</f>
        <v>10467445</v>
      </c>
      <c r="G69" s="146">
        <f>SUM(G70,G76,G78,G81,G83)</f>
        <v>10455463.34</v>
      </c>
      <c r="H69" s="140">
        <f t="shared" si="5"/>
        <v>99.88553405343902</v>
      </c>
    </row>
    <row r="70" spans="1:8" ht="48" customHeight="1">
      <c r="A70" s="133"/>
      <c r="B70" s="133">
        <v>85212</v>
      </c>
      <c r="C70" s="133"/>
      <c r="D70" s="92" t="s">
        <v>357</v>
      </c>
      <c r="E70" s="135">
        <f>SUM(E71:E75)</f>
        <v>10710000</v>
      </c>
      <c r="F70" s="135">
        <f>SUM(F71:F75)</f>
        <v>10142000</v>
      </c>
      <c r="G70" s="135">
        <f>SUM(G71:G75)</f>
        <v>10135487.54</v>
      </c>
      <c r="H70" s="140">
        <f t="shared" si="5"/>
        <v>99.93578722145533</v>
      </c>
    </row>
    <row r="71" spans="1:8" ht="32.25" customHeight="1">
      <c r="A71" s="133"/>
      <c r="B71" s="133"/>
      <c r="C71" s="133">
        <v>3110</v>
      </c>
      <c r="D71" s="92" t="s">
        <v>283</v>
      </c>
      <c r="E71" s="135">
        <v>10216300</v>
      </c>
      <c r="F71" s="135">
        <v>9645740</v>
      </c>
      <c r="G71" s="384">
        <v>9639227.54</v>
      </c>
      <c r="H71" s="140">
        <f t="shared" si="5"/>
        <v>99.93248356269191</v>
      </c>
    </row>
    <row r="72" spans="1:8" ht="32.25" customHeight="1">
      <c r="A72" s="133"/>
      <c r="B72" s="133"/>
      <c r="C72" s="133">
        <v>4010</v>
      </c>
      <c r="D72" s="92" t="s">
        <v>275</v>
      </c>
      <c r="E72" s="135">
        <v>291450</v>
      </c>
      <c r="F72" s="135">
        <v>284760</v>
      </c>
      <c r="G72" s="384">
        <v>284760</v>
      </c>
      <c r="H72" s="140">
        <f t="shared" si="5"/>
        <v>100</v>
      </c>
    </row>
    <row r="73" spans="1:8" ht="32.25" customHeight="1">
      <c r="A73" s="133"/>
      <c r="B73" s="133"/>
      <c r="C73" s="133">
        <v>4040</v>
      </c>
      <c r="D73" s="92" t="s">
        <v>276</v>
      </c>
      <c r="E73" s="135">
        <v>20060</v>
      </c>
      <c r="F73" s="135">
        <v>18710</v>
      </c>
      <c r="G73" s="384">
        <v>18710</v>
      </c>
      <c r="H73" s="140">
        <f t="shared" si="5"/>
        <v>100</v>
      </c>
    </row>
    <row r="74" spans="1:8" ht="32.25" customHeight="1">
      <c r="A74" s="133"/>
      <c r="B74" s="133"/>
      <c r="C74" s="133">
        <v>4110</v>
      </c>
      <c r="D74" s="92" t="s">
        <v>277</v>
      </c>
      <c r="E74" s="135">
        <v>178700</v>
      </c>
      <c r="F74" s="135">
        <v>192000</v>
      </c>
      <c r="G74" s="384">
        <v>192000</v>
      </c>
      <c r="H74" s="140">
        <f t="shared" si="5"/>
        <v>100</v>
      </c>
    </row>
    <row r="75" spans="1:8" ht="32.25" customHeight="1">
      <c r="A75" s="133"/>
      <c r="B75" s="133"/>
      <c r="C75" s="133">
        <v>4120</v>
      </c>
      <c r="D75" s="92" t="s">
        <v>278</v>
      </c>
      <c r="E75" s="135">
        <v>3490</v>
      </c>
      <c r="F75" s="135">
        <v>790</v>
      </c>
      <c r="G75" s="384">
        <v>790</v>
      </c>
      <c r="H75" s="140">
        <f t="shared" si="5"/>
        <v>100</v>
      </c>
    </row>
    <row r="76" spans="1:8" ht="55.5" customHeight="1">
      <c r="A76" s="133"/>
      <c r="B76" s="133">
        <v>85213</v>
      </c>
      <c r="C76" s="133"/>
      <c r="D76" s="92" t="s">
        <v>358</v>
      </c>
      <c r="E76" s="135">
        <f>SUM(E77)</f>
        <v>29500</v>
      </c>
      <c r="F76" s="135">
        <f>SUM(F77)</f>
        <v>61250</v>
      </c>
      <c r="G76" s="238">
        <f>SUM(G77)</f>
        <v>61250</v>
      </c>
      <c r="H76" s="140">
        <f aca="true" t="shared" si="7" ref="H76:H85">G76/F76*100</f>
        <v>100</v>
      </c>
    </row>
    <row r="77" spans="1:8" ht="39" customHeight="1">
      <c r="A77" s="133"/>
      <c r="B77" s="133"/>
      <c r="C77" s="133">
        <v>4130</v>
      </c>
      <c r="D77" s="92" t="s">
        <v>284</v>
      </c>
      <c r="E77" s="135">
        <v>29500</v>
      </c>
      <c r="F77" s="135">
        <v>61250</v>
      </c>
      <c r="G77" s="398">
        <v>61250</v>
      </c>
      <c r="H77" s="140">
        <f t="shared" si="7"/>
        <v>100</v>
      </c>
    </row>
    <row r="78" spans="1:8" ht="33" customHeight="1">
      <c r="A78" s="133"/>
      <c r="B78" s="133">
        <v>85219</v>
      </c>
      <c r="C78" s="133"/>
      <c r="D78" s="92" t="s">
        <v>102</v>
      </c>
      <c r="E78" s="135">
        <f>SUM(E79:E80)</f>
        <v>0</v>
      </c>
      <c r="F78" s="135">
        <f>SUM(F79:F80)</f>
        <v>25795</v>
      </c>
      <c r="G78" s="135">
        <f>SUM(G79:G80)</f>
        <v>25795</v>
      </c>
      <c r="H78" s="140">
        <f t="shared" si="7"/>
        <v>100</v>
      </c>
    </row>
    <row r="79" spans="1:8" ht="39" customHeight="1">
      <c r="A79" s="133"/>
      <c r="B79" s="133"/>
      <c r="C79" s="133">
        <v>3110</v>
      </c>
      <c r="D79" s="92" t="s">
        <v>283</v>
      </c>
      <c r="E79" s="135">
        <v>0</v>
      </c>
      <c r="F79" s="135">
        <v>25413</v>
      </c>
      <c r="G79" s="384">
        <v>25413</v>
      </c>
      <c r="H79" s="140">
        <f t="shared" si="7"/>
        <v>100</v>
      </c>
    </row>
    <row r="80" spans="1:8" ht="30.75" customHeight="1">
      <c r="A80" s="133"/>
      <c r="B80" s="133"/>
      <c r="C80" s="133">
        <v>4210</v>
      </c>
      <c r="D80" s="92" t="s">
        <v>279</v>
      </c>
      <c r="E80" s="135">
        <v>0</v>
      </c>
      <c r="F80" s="135">
        <v>382</v>
      </c>
      <c r="G80" s="384">
        <v>382</v>
      </c>
      <c r="H80" s="140">
        <f t="shared" si="7"/>
        <v>100</v>
      </c>
    </row>
    <row r="81" spans="1:8" ht="34.5" customHeight="1">
      <c r="A81" s="133"/>
      <c r="B81" s="133">
        <v>85228</v>
      </c>
      <c r="C81" s="133"/>
      <c r="D81" s="92" t="s">
        <v>103</v>
      </c>
      <c r="E81" s="135">
        <f>SUM(E82)</f>
        <v>140000</v>
      </c>
      <c r="F81" s="135">
        <f>SUM(F82)</f>
        <v>104000</v>
      </c>
      <c r="G81" s="238">
        <f>SUM(G82)</f>
        <v>99330.8</v>
      </c>
      <c r="H81" s="140">
        <f t="shared" si="7"/>
        <v>95.51038461538461</v>
      </c>
    </row>
    <row r="82" spans="1:8" ht="30.75" customHeight="1">
      <c r="A82" s="133"/>
      <c r="B82" s="133"/>
      <c r="C82" s="133">
        <v>4300</v>
      </c>
      <c r="D82" s="92" t="s">
        <v>273</v>
      </c>
      <c r="E82" s="135">
        <v>140000</v>
      </c>
      <c r="F82" s="135">
        <v>104000</v>
      </c>
      <c r="G82" s="398">
        <v>99330.8</v>
      </c>
      <c r="H82" s="140">
        <f t="shared" si="7"/>
        <v>95.51038461538461</v>
      </c>
    </row>
    <row r="83" spans="1:8" ht="30.75" customHeight="1">
      <c r="A83" s="409"/>
      <c r="B83" s="133">
        <v>85295</v>
      </c>
      <c r="C83" s="133"/>
      <c r="D83" s="410" t="s">
        <v>10</v>
      </c>
      <c r="E83" s="135">
        <f>SUM(E84)</f>
        <v>0</v>
      </c>
      <c r="F83" s="135">
        <f>SUM(F84)</f>
        <v>134400</v>
      </c>
      <c r="G83" s="135">
        <f>SUM(G84)</f>
        <v>133600</v>
      </c>
      <c r="H83" s="140">
        <f t="shared" si="7"/>
        <v>99.40476190476191</v>
      </c>
    </row>
    <row r="84" spans="1:8" ht="30.75" customHeight="1">
      <c r="A84" s="409"/>
      <c r="B84" s="133"/>
      <c r="C84" s="133">
        <v>3110</v>
      </c>
      <c r="D84" s="410" t="s">
        <v>283</v>
      </c>
      <c r="E84" s="135">
        <v>0</v>
      </c>
      <c r="F84" s="135">
        <v>134400</v>
      </c>
      <c r="G84" s="398">
        <v>133600</v>
      </c>
      <c r="H84" s="140">
        <f t="shared" si="7"/>
        <v>99.40476190476191</v>
      </c>
    </row>
    <row r="85" spans="1:8" ht="36.75" customHeight="1">
      <c r="A85" s="411"/>
      <c r="B85" s="412"/>
      <c r="C85" s="412"/>
      <c r="D85" s="413" t="s">
        <v>270</v>
      </c>
      <c r="E85" s="414">
        <f>SUM(E69,E66,E63,E56,E46,E42)</f>
        <v>11227957</v>
      </c>
      <c r="F85" s="414">
        <f>SUM(F69,F66,F63,F56,F46,F42)</f>
        <v>10835438.43</v>
      </c>
      <c r="G85" s="414">
        <f>SUM(G69,G66,G63,G56,G46,G42)</f>
        <v>10823456.77</v>
      </c>
      <c r="H85" s="415">
        <f t="shared" si="7"/>
        <v>99.88942154876884</v>
      </c>
    </row>
    <row r="86" spans="5:7" ht="10.5">
      <c r="E86" s="222"/>
      <c r="G86" s="371"/>
    </row>
    <row r="87" spans="5:7" ht="10.5">
      <c r="E87" s="222"/>
      <c r="G87" s="371"/>
    </row>
    <row r="88" spans="5:7" ht="10.5">
      <c r="E88" s="222"/>
      <c r="G88" s="371"/>
    </row>
    <row r="89" spans="5:7" ht="10.5">
      <c r="E89" s="222"/>
      <c r="G89" s="371"/>
    </row>
    <row r="90" spans="5:7" ht="10.5">
      <c r="E90" s="222"/>
      <c r="G90" s="371"/>
    </row>
    <row r="91" spans="5:7" ht="10.5">
      <c r="E91" s="222"/>
      <c r="G91" s="371"/>
    </row>
    <row r="92" spans="5:7" ht="10.5">
      <c r="E92" s="222"/>
      <c r="G92" s="371"/>
    </row>
    <row r="93" spans="5:7" ht="10.5">
      <c r="E93" s="222"/>
      <c r="G93" s="371"/>
    </row>
    <row r="94" spans="5:7" ht="10.5">
      <c r="E94" s="222"/>
      <c r="G94" s="371"/>
    </row>
    <row r="95" spans="5:7" ht="10.5">
      <c r="E95" s="222"/>
      <c r="G95" s="371"/>
    </row>
    <row r="96" spans="5:7" ht="10.5">
      <c r="E96" s="222"/>
      <c r="G96" s="371"/>
    </row>
    <row r="97" spans="5:7" ht="10.5">
      <c r="E97" s="222"/>
      <c r="G97" s="371"/>
    </row>
    <row r="98" spans="5:7" ht="10.5">
      <c r="E98" s="222"/>
      <c r="G98" s="371"/>
    </row>
    <row r="99" spans="5:7" ht="10.5">
      <c r="E99" s="222"/>
      <c r="G99" s="371"/>
    </row>
    <row r="100" spans="5:7" ht="10.5">
      <c r="E100" s="222"/>
      <c r="G100" s="371"/>
    </row>
    <row r="101" spans="5:7" ht="10.5">
      <c r="E101" s="222"/>
      <c r="G101" s="371"/>
    </row>
    <row r="102" spans="5:7" ht="10.5">
      <c r="E102" s="222"/>
      <c r="G102" s="371"/>
    </row>
    <row r="103" spans="5:7" ht="10.5">
      <c r="E103" s="222"/>
      <c r="G103" s="371"/>
    </row>
    <row r="104" spans="5:7" ht="10.5">
      <c r="E104" s="222"/>
      <c r="G104" s="371"/>
    </row>
    <row r="105" spans="5:7" ht="10.5">
      <c r="E105" s="222"/>
      <c r="G105" s="371"/>
    </row>
    <row r="106" spans="5:7" ht="10.5">
      <c r="E106" s="222"/>
      <c r="G106" s="371"/>
    </row>
    <row r="107" spans="5:7" ht="10.5">
      <c r="E107" s="222"/>
      <c r="G107" s="371"/>
    </row>
    <row r="108" spans="5:7" ht="10.5">
      <c r="E108" s="222"/>
      <c r="G108" s="371"/>
    </row>
    <row r="109" spans="5:7" ht="10.5">
      <c r="E109" s="222"/>
      <c r="G109" s="371"/>
    </row>
    <row r="110" spans="5:7" ht="10.5">
      <c r="E110" s="222"/>
      <c r="G110" s="371"/>
    </row>
    <row r="111" spans="5:7" ht="10.5">
      <c r="E111" s="222"/>
      <c r="G111" s="371"/>
    </row>
    <row r="112" spans="5:7" ht="10.5">
      <c r="E112" s="222"/>
      <c r="G112" s="371"/>
    </row>
    <row r="113" spans="5:7" ht="10.5">
      <c r="E113" s="222"/>
      <c r="G113" s="371"/>
    </row>
    <row r="114" spans="5:7" ht="10.5">
      <c r="E114" s="222"/>
      <c r="G114" s="371"/>
    </row>
    <row r="115" spans="5:7" ht="10.5">
      <c r="E115" s="222"/>
      <c r="G115" s="371"/>
    </row>
    <row r="116" spans="5:7" ht="10.5">
      <c r="E116" s="222"/>
      <c r="G116" s="371"/>
    </row>
    <row r="117" spans="5:7" ht="10.5">
      <c r="E117" s="222"/>
      <c r="G117" s="371"/>
    </row>
    <row r="118" spans="5:7" ht="10.5">
      <c r="E118" s="222"/>
      <c r="G118" s="371"/>
    </row>
    <row r="119" spans="5:7" ht="10.5">
      <c r="E119" s="222"/>
      <c r="G119" s="371"/>
    </row>
    <row r="120" spans="5:7" ht="10.5">
      <c r="E120" s="222"/>
      <c r="G120" s="371"/>
    </row>
    <row r="121" spans="5:7" ht="10.5">
      <c r="E121" s="222"/>
      <c r="G121" s="371"/>
    </row>
    <row r="122" spans="5:7" ht="10.5">
      <c r="E122" s="222"/>
      <c r="G122" s="371"/>
    </row>
    <row r="123" spans="5:7" ht="10.5">
      <c r="E123" s="222"/>
      <c r="G123" s="371"/>
    </row>
    <row r="124" spans="5:7" ht="10.5">
      <c r="E124" s="222"/>
      <c r="G124" s="371"/>
    </row>
    <row r="125" spans="5:7" ht="10.5">
      <c r="E125" s="222"/>
      <c r="G125" s="371"/>
    </row>
    <row r="126" spans="5:7" ht="10.5">
      <c r="E126" s="222"/>
      <c r="G126" s="372"/>
    </row>
    <row r="127" spans="5:7" ht="10.5">
      <c r="E127" s="222"/>
      <c r="G127" s="372"/>
    </row>
    <row r="128" ht="10.5">
      <c r="G128" s="372"/>
    </row>
    <row r="129" ht="10.5">
      <c r="G129" s="372"/>
    </row>
  </sheetData>
  <sheetProtection/>
  <printOptions/>
  <pageMargins left="0.7875" right="0.7875" top="0.7875" bottom="1.025" header="0.5118055555555556" footer="0.7875"/>
  <pageSetup firstPageNumber="138" useFirstPageNumber="1" horizontalDpi="300" verticalDpi="3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6.140625" style="3" customWidth="1"/>
    <col min="2" max="2" width="8.8515625" style="3" customWidth="1"/>
    <col min="3" max="3" width="34.8515625" style="3" customWidth="1"/>
    <col min="4" max="4" width="19.140625" style="3" customWidth="1"/>
    <col min="5" max="5" width="16.8515625" style="3" customWidth="1"/>
    <col min="6" max="6" width="13.8515625" style="3" customWidth="1"/>
    <col min="7" max="7" width="12.140625" style="3" customWidth="1"/>
    <col min="8" max="16384" width="9.00390625" style="3" customWidth="1"/>
  </cols>
  <sheetData>
    <row r="1" spans="1:6" s="14" customFormat="1" ht="15">
      <c r="A1" s="13" t="s">
        <v>285</v>
      </c>
      <c r="C1" s="20"/>
      <c r="D1" s="20"/>
      <c r="E1" s="20"/>
      <c r="F1" s="20"/>
    </row>
    <row r="2" spans="1:6" s="18" customFormat="1" ht="15">
      <c r="A2" s="13" t="s">
        <v>425</v>
      </c>
      <c r="D2" s="13"/>
      <c r="E2" s="13"/>
      <c r="F2" s="13"/>
    </row>
    <row r="3" ht="15">
      <c r="F3" s="15" t="s">
        <v>286</v>
      </c>
    </row>
    <row r="4" spans="1:7" ht="22.5" customHeight="1">
      <c r="A4" s="21"/>
      <c r="B4" s="22"/>
      <c r="C4" s="22"/>
      <c r="D4" s="23" t="s">
        <v>287</v>
      </c>
      <c r="E4" s="22"/>
      <c r="F4" s="22"/>
      <c r="G4" s="24"/>
    </row>
    <row r="5" spans="1:7" ht="10.5">
      <c r="A5" s="25" t="s">
        <v>1</v>
      </c>
      <c r="B5" s="25" t="s">
        <v>162</v>
      </c>
      <c r="C5" s="25" t="s">
        <v>3</v>
      </c>
      <c r="D5" s="26" t="s">
        <v>272</v>
      </c>
      <c r="E5" s="27"/>
      <c r="F5" s="26" t="s">
        <v>5</v>
      </c>
      <c r="G5" s="27"/>
    </row>
    <row r="6" spans="1:7" ht="10.5">
      <c r="A6" s="28"/>
      <c r="B6" s="28"/>
      <c r="C6" s="28"/>
      <c r="D6" s="29" t="s">
        <v>213</v>
      </c>
      <c r="E6" s="30" t="s">
        <v>219</v>
      </c>
      <c r="F6" s="29" t="s">
        <v>213</v>
      </c>
      <c r="G6" s="31" t="s">
        <v>288</v>
      </c>
    </row>
    <row r="7" spans="1:7" ht="10.5">
      <c r="A7" s="32"/>
      <c r="B7" s="32"/>
      <c r="C7" s="32"/>
      <c r="D7" s="33"/>
      <c r="E7" s="33" t="s">
        <v>289</v>
      </c>
      <c r="F7" s="33"/>
      <c r="G7" s="34" t="s">
        <v>289</v>
      </c>
    </row>
    <row r="8" spans="1:7" ht="10.5">
      <c r="A8" s="35">
        <v>700</v>
      </c>
      <c r="B8" s="35"/>
      <c r="C8" s="36" t="s">
        <v>22</v>
      </c>
      <c r="D8" s="37"/>
      <c r="E8" s="37"/>
      <c r="F8" s="37"/>
      <c r="G8" s="38"/>
    </row>
    <row r="9" spans="1:7" ht="32.25" customHeight="1">
      <c r="A9" s="39"/>
      <c r="B9" s="40">
        <v>70001</v>
      </c>
      <c r="C9" s="41" t="s">
        <v>23</v>
      </c>
      <c r="D9" s="42">
        <v>16214000</v>
      </c>
      <c r="E9" s="42">
        <v>500000</v>
      </c>
      <c r="F9" s="42">
        <v>17396805.77</v>
      </c>
      <c r="G9" s="78">
        <v>500000</v>
      </c>
    </row>
    <row r="10" spans="1:7" ht="17.25" customHeight="1">
      <c r="A10" s="43" t="s">
        <v>290</v>
      </c>
      <c r="B10" s="44"/>
      <c r="C10" s="38"/>
      <c r="D10" s="45">
        <v>386420</v>
      </c>
      <c r="E10" s="45"/>
      <c r="F10" s="45">
        <v>358637.86</v>
      </c>
      <c r="G10" s="46"/>
    </row>
    <row r="11" spans="1:7" ht="15" customHeight="1">
      <c r="A11" s="47" t="s">
        <v>291</v>
      </c>
      <c r="B11" s="48"/>
      <c r="C11" s="49"/>
      <c r="D11" s="50"/>
      <c r="E11" s="50"/>
      <c r="F11" s="51"/>
      <c r="G11" s="52"/>
    </row>
    <row r="12" spans="1:7" ht="10.5">
      <c r="A12" s="53"/>
      <c r="B12" s="54"/>
      <c r="C12" s="38"/>
      <c r="D12" s="45"/>
      <c r="E12" s="45"/>
      <c r="F12" s="37"/>
      <c r="G12" s="46"/>
    </row>
    <row r="13" spans="1:7" ht="10.5">
      <c r="A13" s="55"/>
      <c r="B13" s="48" t="s">
        <v>292</v>
      </c>
      <c r="C13" s="49"/>
      <c r="D13" s="50">
        <f>SUM(D9:D10)</f>
        <v>16600420</v>
      </c>
      <c r="E13" s="50"/>
      <c r="F13" s="50">
        <f>SUM(F9:F10)</f>
        <v>17755443.63</v>
      </c>
      <c r="G13" s="52"/>
    </row>
    <row r="14" spans="1:8" s="63" customFormat="1" ht="10.5">
      <c r="A14" s="57"/>
      <c r="B14" s="57"/>
      <c r="C14" s="57"/>
      <c r="D14" s="58"/>
      <c r="E14" s="59"/>
      <c r="F14" s="60"/>
      <c r="G14" s="61"/>
      <c r="H14" s="62"/>
    </row>
    <row r="15" spans="1:8" s="63" customFormat="1" ht="10.5">
      <c r="A15" s="57"/>
      <c r="B15" s="57"/>
      <c r="C15" s="57"/>
      <c r="D15" s="58"/>
      <c r="E15" s="59"/>
      <c r="F15" s="60"/>
      <c r="G15" s="61"/>
      <c r="H15" s="62"/>
    </row>
    <row r="16" spans="1:8" s="63" customFormat="1" ht="10.5">
      <c r="A16" s="57"/>
      <c r="B16" s="57"/>
      <c r="C16" s="57"/>
      <c r="D16" s="58"/>
      <c r="E16" s="59"/>
      <c r="F16" s="60"/>
      <c r="G16" s="61"/>
      <c r="H16" s="62"/>
    </row>
    <row r="17" spans="1:8" s="63" customFormat="1" ht="10.5">
      <c r="A17" s="57"/>
      <c r="B17" s="57"/>
      <c r="C17" s="57"/>
      <c r="D17" s="58"/>
      <c r="E17" s="59"/>
      <c r="F17" s="60"/>
      <c r="G17" s="61"/>
      <c r="H17" s="62"/>
    </row>
    <row r="18" spans="1:5" s="2" customFormat="1" ht="15">
      <c r="A18" s="21"/>
      <c r="B18" s="22"/>
      <c r="C18" s="64" t="s">
        <v>451</v>
      </c>
      <c r="D18" s="65"/>
      <c r="E18" s="24"/>
    </row>
    <row r="19" spans="1:5" ht="10.5">
      <c r="A19" s="25" t="s">
        <v>1</v>
      </c>
      <c r="B19" s="25" t="s">
        <v>162</v>
      </c>
      <c r="C19" s="25" t="s">
        <v>3</v>
      </c>
      <c r="D19" s="56" t="s">
        <v>272</v>
      </c>
      <c r="E19" s="25" t="s">
        <v>5</v>
      </c>
    </row>
    <row r="20" spans="1:5" ht="10.5">
      <c r="A20" s="32"/>
      <c r="B20" s="32"/>
      <c r="C20" s="32"/>
      <c r="D20" s="33"/>
      <c r="E20" s="33"/>
    </row>
    <row r="21" spans="1:5" ht="10.5">
      <c r="A21" s="35">
        <v>700</v>
      </c>
      <c r="B21" s="35"/>
      <c r="C21" s="36" t="s">
        <v>22</v>
      </c>
      <c r="D21" s="37"/>
      <c r="E21" s="37"/>
    </row>
    <row r="22" spans="1:5" ht="10.5">
      <c r="A22" s="35"/>
      <c r="B22" s="35"/>
      <c r="C22" s="36"/>
      <c r="D22" s="89"/>
      <c r="E22" s="37"/>
    </row>
    <row r="23" spans="1:5" ht="18" customHeight="1">
      <c r="A23" s="39"/>
      <c r="B23" s="39">
        <v>70001</v>
      </c>
      <c r="C23" s="19" t="s">
        <v>23</v>
      </c>
      <c r="D23" s="50">
        <v>15611120</v>
      </c>
      <c r="E23" s="50">
        <v>16890993.04</v>
      </c>
    </row>
    <row r="24" spans="1:5" ht="29.25" customHeight="1">
      <c r="A24" s="41"/>
      <c r="B24" s="90"/>
      <c r="C24" s="41" t="s">
        <v>293</v>
      </c>
      <c r="D24" s="91">
        <v>590000</v>
      </c>
      <c r="E24" s="91">
        <v>481267</v>
      </c>
    </row>
    <row r="25" spans="1:5" ht="15" customHeight="1">
      <c r="A25" s="43" t="s">
        <v>294</v>
      </c>
      <c r="B25" s="44"/>
      <c r="C25" s="38"/>
      <c r="D25" s="45">
        <v>399300</v>
      </c>
      <c r="E25" s="45">
        <v>397657.99</v>
      </c>
    </row>
    <row r="26" spans="1:5" ht="11.25" customHeight="1">
      <c r="A26" s="47" t="s">
        <v>291</v>
      </c>
      <c r="B26" s="48"/>
      <c r="C26" s="49"/>
      <c r="D26" s="50"/>
      <c r="E26" s="51"/>
    </row>
    <row r="27" spans="1:5" ht="10.5">
      <c r="A27" s="53"/>
      <c r="B27" s="54"/>
      <c r="C27" s="38"/>
      <c r="D27" s="45"/>
      <c r="E27" s="37"/>
    </row>
    <row r="28" spans="1:5" ht="10.5">
      <c r="A28" s="55"/>
      <c r="B28" s="48" t="s">
        <v>292</v>
      </c>
      <c r="C28" s="49"/>
      <c r="D28" s="50">
        <f>SUM(D23:D25)</f>
        <v>16600420</v>
      </c>
      <c r="E28" s="50">
        <f>SUM(E23:E25)</f>
        <v>17769918.029999997</v>
      </c>
    </row>
    <row r="29" ht="10.5">
      <c r="D29" s="66"/>
    </row>
    <row r="30" ht="10.5">
      <c r="D30" s="66"/>
    </row>
    <row r="31" ht="10.5">
      <c r="D31" s="66"/>
    </row>
    <row r="32" ht="10.5">
      <c r="D32" s="66"/>
    </row>
    <row r="33" ht="10.5">
      <c r="D33" s="66"/>
    </row>
    <row r="34" ht="10.5">
      <c r="D34" s="66"/>
    </row>
    <row r="35" ht="10.5">
      <c r="D35" s="67"/>
    </row>
    <row r="36" ht="10.5">
      <c r="D36" s="67"/>
    </row>
    <row r="37" ht="10.5">
      <c r="D37" s="67"/>
    </row>
    <row r="38" ht="10.5">
      <c r="D38" s="67"/>
    </row>
    <row r="39" ht="10.5">
      <c r="D39" s="67"/>
    </row>
    <row r="40" ht="10.5">
      <c r="D40" s="67"/>
    </row>
    <row r="41" ht="10.5">
      <c r="D41" s="67"/>
    </row>
    <row r="42" ht="10.5">
      <c r="D42" s="67"/>
    </row>
    <row r="43" ht="10.5">
      <c r="D43" s="67"/>
    </row>
    <row r="44" ht="10.5">
      <c r="D44" s="67"/>
    </row>
    <row r="45" ht="10.5">
      <c r="D45" s="67"/>
    </row>
    <row r="46" ht="10.5">
      <c r="D46" s="67"/>
    </row>
    <row r="47" ht="10.5">
      <c r="D47" s="67"/>
    </row>
    <row r="48" ht="10.5">
      <c r="D48" s="67"/>
    </row>
    <row r="49" ht="10.5">
      <c r="D49" s="67"/>
    </row>
    <row r="50" ht="10.5">
      <c r="D50" s="67"/>
    </row>
    <row r="51" ht="10.5">
      <c r="D51" s="67"/>
    </row>
    <row r="52" ht="10.5">
      <c r="D52" s="67"/>
    </row>
    <row r="53" ht="10.5">
      <c r="D53" s="67"/>
    </row>
    <row r="54" ht="10.5">
      <c r="D54" s="67"/>
    </row>
    <row r="55" ht="10.5">
      <c r="D55" s="67"/>
    </row>
    <row r="56" ht="10.5">
      <c r="D56" s="67"/>
    </row>
    <row r="57" ht="10.5">
      <c r="D57" s="67"/>
    </row>
    <row r="58" ht="10.5">
      <c r="D58" s="67"/>
    </row>
    <row r="59" ht="10.5">
      <c r="D59" s="67"/>
    </row>
    <row r="60" ht="10.5">
      <c r="D60" s="67"/>
    </row>
    <row r="61" ht="10.5">
      <c r="D61" s="67"/>
    </row>
    <row r="62" ht="10.5">
      <c r="D62" s="67"/>
    </row>
    <row r="63" ht="10.5">
      <c r="D63" s="67"/>
    </row>
    <row r="64" ht="10.5">
      <c r="D64" s="67"/>
    </row>
    <row r="65" ht="10.5">
      <c r="D65" s="67"/>
    </row>
    <row r="66" ht="10.5">
      <c r="D66" s="67"/>
    </row>
    <row r="67" ht="10.5">
      <c r="D67" s="67"/>
    </row>
    <row r="68" ht="10.5">
      <c r="D68" s="67"/>
    </row>
    <row r="69" ht="10.5">
      <c r="D69" s="67"/>
    </row>
  </sheetData>
  <sheetProtection/>
  <printOptions/>
  <pageMargins left="0.7875" right="0.7875" top="0.7875" bottom="1.025" header="0.5118055555555556" footer="0.7875"/>
  <pageSetup firstPageNumber="145" useFirstPageNumber="1" horizontalDpi="300" verticalDpi="3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 Surma</dc:creator>
  <cp:keywords/>
  <dc:description/>
  <cp:lastModifiedBy>Hanna Surma</cp:lastModifiedBy>
  <cp:lastPrinted>2013-03-28T12:32:38Z</cp:lastPrinted>
  <dcterms:created xsi:type="dcterms:W3CDTF">2007-03-12T07:12:05Z</dcterms:created>
  <dcterms:modified xsi:type="dcterms:W3CDTF">2013-03-29T07:37:41Z</dcterms:modified>
  <cp:category/>
  <cp:version/>
  <cp:contentType/>
  <cp:contentStatus/>
  <cp:revision>38</cp:revision>
</cp:coreProperties>
</file>